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Escritorio 2024\CUMPLIMIENTO 2024\12. Diciembre 2024\"/>
    </mc:Choice>
  </mc:AlternateContent>
  <xr:revisionPtr revIDLastSave="0" documentId="13_ncr:1_{CACD3955-1878-4F58-BE72-C6E3871D25EC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B34" i="2" l="1"/>
  <c r="B33" i="2"/>
  <c r="C32" i="2"/>
  <c r="C31" i="2"/>
  <c r="C30" i="2"/>
  <c r="C29" i="2"/>
  <c r="C28" i="2"/>
  <c r="C27" i="2"/>
  <c r="C26" i="2"/>
  <c r="C25" i="2"/>
  <c r="C24" i="2"/>
  <c r="C23" i="2"/>
  <c r="C22" i="2"/>
  <c r="B217" i="2"/>
  <c r="B218" i="2" s="1"/>
  <c r="C216" i="2"/>
  <c r="C215" i="2"/>
  <c r="C214" i="2"/>
  <c r="C213" i="2"/>
  <c r="C212" i="2"/>
  <c r="C211" i="2"/>
  <c r="C210" i="2"/>
  <c r="C209" i="2"/>
  <c r="C208" i="2"/>
  <c r="C207" i="2"/>
  <c r="B231" i="2"/>
  <c r="B232" i="2" s="1"/>
  <c r="C230" i="2"/>
  <c r="C229" i="2"/>
  <c r="C228" i="2"/>
  <c r="C227" i="2"/>
  <c r="C226" i="2"/>
  <c r="C225" i="2"/>
  <c r="C224" i="2"/>
  <c r="C223" i="2"/>
  <c r="C222" i="2"/>
  <c r="C221" i="2"/>
  <c r="C235" i="2"/>
  <c r="C236" i="2"/>
  <c r="C237" i="2"/>
  <c r="C238" i="2"/>
  <c r="C239" i="2"/>
  <c r="C240" i="2"/>
  <c r="C241" i="2"/>
  <c r="C242" i="2"/>
  <c r="C243" i="2"/>
  <c r="C244" i="2"/>
  <c r="B245" i="2"/>
  <c r="B246" i="2" s="1"/>
  <c r="B76" i="1"/>
  <c r="B75" i="1"/>
  <c r="D74" i="1"/>
  <c r="D73" i="1"/>
  <c r="D72" i="1"/>
  <c r="D71" i="1"/>
  <c r="D70" i="1"/>
  <c r="D69" i="1"/>
  <c r="D68" i="1"/>
  <c r="D67" i="1"/>
  <c r="D66" i="1"/>
  <c r="D65" i="1"/>
  <c r="B49" i="2"/>
  <c r="B48" i="2"/>
  <c r="C47" i="2"/>
  <c r="C46" i="2"/>
  <c r="C45" i="2"/>
  <c r="C44" i="2"/>
  <c r="C43" i="2"/>
  <c r="C42" i="2"/>
  <c r="C41" i="2"/>
  <c r="C40" i="2"/>
  <c r="C39" i="2"/>
  <c r="C38" i="2"/>
  <c r="C37" i="2"/>
  <c r="B64" i="2"/>
  <c r="B63" i="2"/>
  <c r="C62" i="2"/>
  <c r="C61" i="2"/>
  <c r="C60" i="2"/>
  <c r="C59" i="2"/>
  <c r="C58" i="2"/>
  <c r="C57" i="2"/>
  <c r="C56" i="2"/>
  <c r="C55" i="2"/>
  <c r="C54" i="2"/>
  <c r="C53" i="2"/>
  <c r="C52" i="2"/>
  <c r="D76" i="1" l="1"/>
  <c r="C34" i="2"/>
  <c r="C33" i="2"/>
  <c r="C217" i="2"/>
  <c r="C218" i="2" s="1"/>
  <c r="C231" i="2"/>
  <c r="C232" i="2" s="1"/>
  <c r="C245" i="2"/>
  <c r="C246" i="2" s="1"/>
  <c r="D75" i="1"/>
  <c r="C49" i="2"/>
  <c r="C48" i="2"/>
  <c r="C64" i="2"/>
  <c r="C63" i="2"/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103" i="1"/>
  <c r="B288" i="2" l="1"/>
  <c r="B289" i="2" s="1"/>
  <c r="C287" i="2"/>
  <c r="C286" i="2"/>
  <c r="C285" i="2"/>
  <c r="C284" i="2"/>
  <c r="C283" i="2"/>
  <c r="C282" i="2"/>
  <c r="C281" i="2"/>
  <c r="C280" i="2"/>
  <c r="C279" i="2"/>
  <c r="C278" i="2"/>
  <c r="B203" i="2"/>
  <c r="B204" i="2" s="1"/>
  <c r="C202" i="2"/>
  <c r="C201" i="2"/>
  <c r="C200" i="2"/>
  <c r="C199" i="2"/>
  <c r="C198" i="2"/>
  <c r="C197" i="2"/>
  <c r="C196" i="2"/>
  <c r="C195" i="2"/>
  <c r="C194" i="2"/>
  <c r="C193" i="2"/>
  <c r="B133" i="2"/>
  <c r="B134" i="2" s="1"/>
  <c r="C132" i="2"/>
  <c r="C131" i="2"/>
  <c r="C130" i="2"/>
  <c r="C129" i="2"/>
  <c r="C128" i="2"/>
  <c r="C127" i="2"/>
  <c r="C126" i="2"/>
  <c r="C125" i="2"/>
  <c r="C124" i="2"/>
  <c r="C123" i="2"/>
  <c r="B175" i="2"/>
  <c r="B176" i="2" s="1"/>
  <c r="C174" i="2"/>
  <c r="C173" i="2"/>
  <c r="C172" i="2"/>
  <c r="C171" i="2"/>
  <c r="C170" i="2"/>
  <c r="C169" i="2"/>
  <c r="C168" i="2"/>
  <c r="C167" i="2"/>
  <c r="C166" i="2"/>
  <c r="C165" i="2"/>
  <c r="C288" i="2" l="1"/>
  <c r="C289" i="2" s="1"/>
  <c r="C203" i="2"/>
  <c r="C204" i="2" s="1"/>
  <c r="C133" i="2"/>
  <c r="C134" i="2" s="1"/>
  <c r="C175" i="2"/>
  <c r="C176" i="2" s="1"/>
  <c r="B147" i="2"/>
  <c r="B148" i="2" s="1"/>
  <c r="C146" i="2"/>
  <c r="C145" i="2"/>
  <c r="C144" i="2"/>
  <c r="C143" i="2"/>
  <c r="C142" i="2"/>
  <c r="C141" i="2"/>
  <c r="C140" i="2"/>
  <c r="C139" i="2"/>
  <c r="C138" i="2"/>
  <c r="C137" i="2"/>
  <c r="C147" i="2" l="1"/>
  <c r="C148" i="2" s="1"/>
  <c r="B316" i="2" l="1"/>
  <c r="B317" i="2" s="1"/>
  <c r="C315" i="2"/>
  <c r="C314" i="2"/>
  <c r="C313" i="2"/>
  <c r="C312" i="2"/>
  <c r="C311" i="2"/>
  <c r="C310" i="2"/>
  <c r="C309" i="2"/>
  <c r="C308" i="2"/>
  <c r="C307" i="2"/>
  <c r="C306" i="2"/>
  <c r="B77" i="2"/>
  <c r="B78" i="2" s="1"/>
  <c r="C76" i="2"/>
  <c r="C75" i="2"/>
  <c r="C74" i="2"/>
  <c r="C73" i="2"/>
  <c r="C72" i="2"/>
  <c r="C71" i="2"/>
  <c r="C70" i="2"/>
  <c r="C69" i="2"/>
  <c r="C68" i="2"/>
  <c r="C67" i="2"/>
  <c r="B105" i="2"/>
  <c r="B106" i="2" s="1"/>
  <c r="C316" i="2" l="1"/>
  <c r="C317" i="2" s="1"/>
  <c r="C77" i="2"/>
  <c r="C78" i="2" s="1"/>
  <c r="B189" i="2"/>
  <c r="B190" i="2" s="1"/>
  <c r="C188" i="2"/>
  <c r="C187" i="2"/>
  <c r="C186" i="2"/>
  <c r="C185" i="2"/>
  <c r="C184" i="2"/>
  <c r="C183" i="2"/>
  <c r="C182" i="2"/>
  <c r="C181" i="2"/>
  <c r="C180" i="2"/>
  <c r="C179" i="2"/>
  <c r="B259" i="2"/>
  <c r="B260" i="2" s="1"/>
  <c r="C258" i="2"/>
  <c r="C257" i="2"/>
  <c r="C256" i="2"/>
  <c r="C255" i="2"/>
  <c r="C254" i="2"/>
  <c r="C253" i="2"/>
  <c r="C252" i="2"/>
  <c r="C251" i="2"/>
  <c r="C250" i="2"/>
  <c r="C249" i="2"/>
  <c r="C104" i="2"/>
  <c r="C103" i="2"/>
  <c r="C102" i="2"/>
  <c r="C101" i="2"/>
  <c r="C100" i="2"/>
  <c r="C99" i="2"/>
  <c r="C98" i="2"/>
  <c r="C97" i="2"/>
  <c r="C96" i="2"/>
  <c r="C95" i="2"/>
  <c r="C259" i="2" l="1"/>
  <c r="C260" i="2" s="1"/>
  <c r="C105" i="2"/>
  <c r="C106" i="2" s="1"/>
  <c r="C189" i="2"/>
  <c r="C190" i="2" s="1"/>
  <c r="B91" i="2" l="1"/>
  <c r="B92" i="2" s="1"/>
  <c r="C90" i="2"/>
  <c r="C89" i="2"/>
  <c r="C88" i="2"/>
  <c r="C87" i="2"/>
  <c r="C86" i="2"/>
  <c r="C85" i="2"/>
  <c r="C84" i="2"/>
  <c r="C83" i="2"/>
  <c r="C82" i="2"/>
  <c r="C81" i="2"/>
  <c r="B161" i="2"/>
  <c r="B162" i="2" s="1"/>
  <c r="C160" i="2"/>
  <c r="C159" i="2"/>
  <c r="C158" i="2"/>
  <c r="C157" i="2"/>
  <c r="C156" i="2"/>
  <c r="C155" i="2"/>
  <c r="C154" i="2"/>
  <c r="C153" i="2"/>
  <c r="C152" i="2"/>
  <c r="C151" i="2"/>
  <c r="B302" i="2"/>
  <c r="B303" i="2" s="1"/>
  <c r="C301" i="2"/>
  <c r="C300" i="2"/>
  <c r="C299" i="2"/>
  <c r="C298" i="2"/>
  <c r="C297" i="2"/>
  <c r="C296" i="2"/>
  <c r="C295" i="2"/>
  <c r="C294" i="2"/>
  <c r="C293" i="2"/>
  <c r="C292" i="2"/>
  <c r="C110" i="2"/>
  <c r="C111" i="2"/>
  <c r="C112" i="2"/>
  <c r="C113" i="2"/>
  <c r="C114" i="2"/>
  <c r="C115" i="2"/>
  <c r="C116" i="2"/>
  <c r="C117" i="2"/>
  <c r="C118" i="2"/>
  <c r="C109" i="2"/>
  <c r="C271" i="2"/>
  <c r="C265" i="2"/>
  <c r="C266" i="2"/>
  <c r="C267" i="2"/>
  <c r="C268" i="2"/>
  <c r="C269" i="2"/>
  <c r="C270" i="2"/>
  <c r="C272" i="2"/>
  <c r="C273" i="2"/>
  <c r="C264" i="2"/>
  <c r="C263" i="2"/>
  <c r="C274" i="2" l="1"/>
  <c r="C161" i="2"/>
  <c r="C162" i="2" s="1"/>
  <c r="C91" i="2"/>
  <c r="C92" i="2" s="1"/>
  <c r="C119" i="2"/>
  <c r="C302" i="2"/>
  <c r="C303" i="2" s="1"/>
  <c r="B119" i="2"/>
  <c r="B120" i="2" s="1"/>
  <c r="B275" i="2"/>
  <c r="B274" i="2"/>
  <c r="E45" i="1"/>
  <c r="C120" i="2" l="1"/>
  <c r="C275" i="2"/>
  <c r="D101" i="1"/>
  <c r="E13" i="1" l="1"/>
  <c r="E7" i="1"/>
  <c r="E16" i="1"/>
  <c r="E15" i="1"/>
  <c r="E17" i="1" l="1"/>
  <c r="D46" i="1"/>
  <c r="D47" i="1" s="1"/>
  <c r="B32" i="1" l="1"/>
  <c r="B33" i="1"/>
  <c r="D32" i="1"/>
  <c r="B62" i="1" l="1"/>
  <c r="B104" i="1" l="1"/>
  <c r="D102" i="1"/>
  <c r="D100" i="1"/>
  <c r="D99" i="1"/>
  <c r="D98" i="1"/>
  <c r="D97" i="1"/>
  <c r="D96" i="1"/>
  <c r="D95" i="1"/>
  <c r="D94" i="1"/>
  <c r="D93" i="1"/>
  <c r="D103" i="1" l="1"/>
  <c r="D104" i="1"/>
  <c r="E14" i="1" l="1"/>
  <c r="E12" i="1"/>
  <c r="E11" i="1"/>
  <c r="E10" i="1"/>
  <c r="E9" i="1"/>
  <c r="E18" i="1" s="1"/>
  <c r="E8" i="1"/>
  <c r="B61" i="1"/>
  <c r="D86" i="1"/>
  <c r="D85" i="1"/>
  <c r="D79" i="1" l="1"/>
  <c r="E44" i="1" l="1"/>
  <c r="E43" i="1"/>
  <c r="E42" i="1"/>
  <c r="E41" i="1"/>
  <c r="E40" i="1"/>
  <c r="E39" i="1"/>
  <c r="E38" i="1"/>
  <c r="E37" i="1"/>
  <c r="E36" i="1"/>
  <c r="E46" i="1" l="1"/>
  <c r="E47" i="1" s="1"/>
  <c r="D88" i="1"/>
  <c r="D87" i="1"/>
  <c r="D84" i="1"/>
  <c r="D83" i="1"/>
  <c r="D82" i="1"/>
  <c r="D81" i="1"/>
  <c r="D80" i="1"/>
  <c r="D90" i="1" l="1"/>
  <c r="D60" i="1"/>
  <c r="D59" i="1"/>
  <c r="D58" i="1"/>
  <c r="D57" i="1"/>
  <c r="D56" i="1"/>
  <c r="D55" i="1"/>
  <c r="D54" i="1"/>
  <c r="D53" i="1"/>
  <c r="D52" i="1"/>
  <c r="D51" i="1"/>
  <c r="D50" i="1"/>
  <c r="D62" i="1" l="1"/>
  <c r="D61" i="1"/>
  <c r="E23" i="1"/>
  <c r="E24" i="1"/>
  <c r="E25" i="1"/>
  <c r="E26" i="1"/>
  <c r="E27" i="1"/>
  <c r="E28" i="1"/>
  <c r="E29" i="1"/>
  <c r="E30" i="1"/>
  <c r="E31" i="1"/>
  <c r="E22" i="1"/>
  <c r="E21" i="1"/>
  <c r="B46" i="1" l="1"/>
  <c r="B90" i="1" l="1"/>
  <c r="D89" i="1"/>
  <c r="B89" i="1"/>
  <c r="D18" i="1"/>
  <c r="B18" i="1"/>
  <c r="D17" i="1"/>
  <c r="B17" i="1"/>
  <c r="B47" i="1"/>
  <c r="E33" i="1"/>
  <c r="D33" i="1"/>
  <c r="E32" i="1"/>
</calcChain>
</file>

<file path=xl/sharedStrings.xml><?xml version="1.0" encoding="utf-8"?>
<sst xmlns="http://schemas.openxmlformats.org/spreadsheetml/2006/main" count="429" uniqueCount="46">
  <si>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</si>
  <si>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</si>
  <si>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</si>
  <si>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</si>
  <si>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</si>
  <si>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</si>
  <si>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</si>
  <si>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</si>
  <si>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</si>
  <si>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</si>
  <si>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</si>
  <si>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</si>
  <si>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</si>
  <si>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</si>
  <si>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</si>
  <si>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</si>
  <si>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</si>
  <si>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</si>
  <si>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</si>
  <si>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</si>
  <si>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</si>
  <si>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</si>
  <si>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</si>
  <si>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</si>
  <si>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</si>
  <si>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</si>
  <si>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</si>
  <si>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</si>
  <si>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LATAM (TAM, LAN, LAN ECUADOR, LAN PERÚ)</t>
  </si>
  <si>
    <t>COPA AIRLINES</t>
  </si>
  <si>
    <t>AEROMEXICO</t>
  </si>
  <si>
    <t>VOLARIS MEXICO</t>
  </si>
  <si>
    <t>LUFTHANSA</t>
  </si>
  <si>
    <t>AVIOR AIRLINES</t>
  </si>
  <si>
    <t>JETBLUE</t>
  </si>
  <si>
    <t>EMIRATES</t>
  </si>
  <si>
    <t>AEROLINEAS ARGENTINAS</t>
  </si>
  <si>
    <t>AIR CANADA</t>
  </si>
  <si>
    <t>ARAJET</t>
  </si>
  <si>
    <t>JETSMART</t>
  </si>
  <si>
    <t>JETSMART PERÚ</t>
  </si>
  <si>
    <t>JETSMART CHILE</t>
  </si>
  <si>
    <t>AIR EUROPA</t>
  </si>
  <si>
    <t>CUMPLIMIENTO AEROCOMERCIAL POR CAUSAS
DICIEMBRE 2024</t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</si>
  <si>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
* Las aerolinea AIRES NO presento reporte del mes de diciembre 2024</t>
    </r>
  </si>
  <si>
    <r>
      <t xml:space="preserve">*Causas Externas: </t>
    </r>
    <r>
      <rPr>
        <sz val="11"/>
        <color theme="1"/>
        <rFont val="Calibri"/>
        <family val="2"/>
        <scheme val="minor"/>
      </rPr>
      <t xml:space="preserve">Se refiere a los motivos No imputables a la aerolínea que afectan la calidad del servicio hacia el pasajero.
</t>
    </r>
    <r>
      <rPr>
        <sz val="9"/>
        <color theme="1"/>
        <rFont val="Calibri"/>
        <family val="2"/>
        <scheme val="minor"/>
      </rPr>
      <t>* Las aerolineas AIR EUROPA, LATAM AIRLINES, LAN PERÚ, LAN ECUADOR, SPIRIT y TURKISH AIRLINES NO presentaron reporte del mes de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</si>
</sst>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vertical="center"/>
    </xf>
    <xf numFmtId="10" fontId="0" fillId="0" borderId="0" xfId="0" applyNumberFormat="1" applyBorder="1"/>
    <xf numFmtId="0" fontId="2" fillId="0" borderId="0" xfId="0" applyFont="1" applyBorder="1" applyAlignment="1">
      <alignment horizontal="left" vertical="center"/>
    </xf>
    <xf numFmtId="10" fontId="0" fillId="0" borderId="0" xfId="0" applyNumberFormat="1" applyFill="1" applyBorder="1" applyAlignment="1">
      <alignment horizontal="right"/>
    </xf>
    <xf numFmtId="10" fontId="0" fillId="0" borderId="8" xfId="1" applyNumberFormat="1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7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5.42578125" style="20" customWidth="1"/>
    <col min="8" max="8" width="11.5703125" style="34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68" t="s">
        <v>43</v>
      </c>
      <c r="B1" s="69"/>
      <c r="C1" s="69"/>
      <c r="D1" s="69"/>
      <c r="E1" s="69"/>
      <c r="F1" s="40"/>
    </row>
    <row r="2" spans="1:7" x14ac:dyDescent="0.25">
      <c r="A2" s="1"/>
      <c r="B2" s="2"/>
      <c r="C2" s="2"/>
      <c r="D2" s="2"/>
      <c r="E2" s="39"/>
    </row>
    <row r="3" spans="1:7" ht="28.5" customHeight="1" x14ac:dyDescent="0.25">
      <c r="A3" s="70" t="s">
        <v>0</v>
      </c>
      <c r="B3" s="70"/>
      <c r="C3" s="70"/>
      <c r="D3" s="70"/>
      <c r="E3" s="71"/>
    </row>
    <row r="4" spans="1:7" ht="48.75" customHeight="1" thickBot="1" x14ac:dyDescent="0.3">
      <c r="A4" s="72" t="s">
        <v>44</v>
      </c>
      <c r="B4" s="72"/>
      <c r="C4" s="72"/>
      <c r="D4" s="72"/>
      <c r="E4" s="73"/>
      <c r="F4" s="40"/>
    </row>
    <row r="5" spans="1:7" ht="24" customHeight="1" thickBot="1" x14ac:dyDescent="0.3">
      <c r="A5" s="53"/>
      <c r="B5" s="53"/>
      <c r="C5" s="53"/>
      <c r="D5" s="53"/>
      <c r="E5" s="53"/>
      <c r="F5" s="48"/>
    </row>
    <row r="6" spans="1:7" x14ac:dyDescent="0.25">
      <c r="A6" s="64" t="s">
        <v>7</v>
      </c>
      <c r="B6" s="55" t="s">
        <v>1</v>
      </c>
      <c r="C6" s="55" t="s">
        <v>2</v>
      </c>
      <c r="D6" s="55" t="s">
        <v>3</v>
      </c>
      <c r="E6" s="56" t="s">
        <v>18</v>
      </c>
    </row>
    <row r="7" spans="1:7" x14ac:dyDescent="0.25">
      <c r="A7" s="65"/>
      <c r="B7" s="17">
        <v>376</v>
      </c>
      <c r="C7" s="17">
        <v>0</v>
      </c>
      <c r="D7" s="17">
        <v>999</v>
      </c>
      <c r="E7" s="54">
        <f>+D7+C7+B7</f>
        <v>1375</v>
      </c>
    </row>
    <row r="8" spans="1:7" x14ac:dyDescent="0.25">
      <c r="A8" s="3" t="s">
        <v>5</v>
      </c>
      <c r="B8" s="4">
        <v>0</v>
      </c>
      <c r="C8" s="4">
        <v>0</v>
      </c>
      <c r="D8" s="4">
        <v>0</v>
      </c>
      <c r="E8" s="5">
        <f t="shared" ref="E8:E14" si="0">+D8+C8+B8</f>
        <v>0</v>
      </c>
      <c r="G8" s="52"/>
    </row>
    <row r="9" spans="1:7" x14ac:dyDescent="0.25">
      <c r="A9" s="6" t="s">
        <v>6</v>
      </c>
      <c r="B9">
        <v>0</v>
      </c>
      <c r="C9">
        <v>0</v>
      </c>
      <c r="D9">
        <v>0</v>
      </c>
      <c r="E9" s="7">
        <f t="shared" si="0"/>
        <v>0</v>
      </c>
      <c r="G9" s="52"/>
    </row>
    <row r="10" spans="1:7" x14ac:dyDescent="0.25">
      <c r="A10" s="6" t="s">
        <v>11</v>
      </c>
      <c r="B10">
        <v>0</v>
      </c>
      <c r="C10">
        <v>0</v>
      </c>
      <c r="D10">
        <v>0</v>
      </c>
      <c r="E10" s="7">
        <f t="shared" si="0"/>
        <v>0</v>
      </c>
      <c r="G10" s="52"/>
    </row>
    <row r="11" spans="1:7" x14ac:dyDescent="0.25">
      <c r="A11" s="3" t="s">
        <v>10</v>
      </c>
      <c r="B11" s="4">
        <v>2</v>
      </c>
      <c r="C11" s="4">
        <v>0</v>
      </c>
      <c r="D11" s="4">
        <v>0</v>
      </c>
      <c r="E11" s="5">
        <f t="shared" si="0"/>
        <v>2</v>
      </c>
      <c r="G11" s="59"/>
    </row>
    <row r="12" spans="1:7" x14ac:dyDescent="0.25">
      <c r="A12" s="6" t="s">
        <v>11</v>
      </c>
      <c r="B12">
        <v>0</v>
      </c>
      <c r="C12">
        <v>0</v>
      </c>
      <c r="D12">
        <v>0</v>
      </c>
      <c r="E12" s="7">
        <f t="shared" si="0"/>
        <v>0</v>
      </c>
      <c r="G12" s="59"/>
    </row>
    <row r="13" spans="1:7" ht="15" customHeight="1" x14ac:dyDescent="0.25">
      <c r="A13" s="3" t="s">
        <v>13</v>
      </c>
      <c r="B13" s="4">
        <v>260</v>
      </c>
      <c r="C13" s="4">
        <v>0</v>
      </c>
      <c r="D13" s="4">
        <v>568</v>
      </c>
      <c r="E13" s="5">
        <f>+D13+C13+B13</f>
        <v>828</v>
      </c>
      <c r="G13" s="59"/>
    </row>
    <row r="14" spans="1:7" ht="15" customHeight="1" x14ac:dyDescent="0.25">
      <c r="A14" s="3" t="s">
        <v>15</v>
      </c>
      <c r="B14" s="4">
        <v>114</v>
      </c>
      <c r="C14" s="4">
        <v>0</v>
      </c>
      <c r="D14" s="4">
        <v>431</v>
      </c>
      <c r="E14" s="5">
        <f t="shared" si="0"/>
        <v>545</v>
      </c>
      <c r="G14" s="59"/>
    </row>
    <row r="15" spans="1:7" x14ac:dyDescent="0.25">
      <c r="A15" s="6" t="s">
        <v>6</v>
      </c>
      <c r="B15">
        <v>78</v>
      </c>
      <c r="C15">
        <v>0</v>
      </c>
      <c r="D15">
        <v>336</v>
      </c>
      <c r="E15" s="7">
        <f>+B15+C15+D15</f>
        <v>414</v>
      </c>
      <c r="G15" s="59"/>
    </row>
    <row r="16" spans="1:7" ht="15.75" thickBot="1" x14ac:dyDescent="0.3">
      <c r="A16" s="8" t="s">
        <v>11</v>
      </c>
      <c r="B16" s="9">
        <v>36</v>
      </c>
      <c r="C16" s="9">
        <v>0</v>
      </c>
      <c r="D16" s="9">
        <v>95</v>
      </c>
      <c r="E16" s="10">
        <f>+B16+C16+D16</f>
        <v>131</v>
      </c>
      <c r="G16" s="59"/>
    </row>
    <row r="17" spans="1:13" x14ac:dyDescent="0.25">
      <c r="A17" s="11" t="s">
        <v>16</v>
      </c>
      <c r="B17" s="12">
        <f>+B13/B7</f>
        <v>0.69148936170212771</v>
      </c>
      <c r="C17" s="12">
        <v>0</v>
      </c>
      <c r="D17" s="12">
        <f>+D13/D7</f>
        <v>0.56856856856856852</v>
      </c>
      <c r="E17" s="13">
        <f>+E13/E7</f>
        <v>0.60218181818181815</v>
      </c>
      <c r="G17" s="60"/>
    </row>
    <row r="18" spans="1:13" ht="15.75" thickBot="1" x14ac:dyDescent="0.3">
      <c r="A18" s="14" t="s">
        <v>4</v>
      </c>
      <c r="B18" s="15">
        <f>+B13/(B7-B9-B15)</f>
        <v>0.87248322147651003</v>
      </c>
      <c r="C18" s="15">
        <v>0</v>
      </c>
      <c r="D18" s="15">
        <f>+D13/(D7-D9-D15)</f>
        <v>0.8567119155354449</v>
      </c>
      <c r="E18" s="16">
        <f>+E13/(E7-E9-E15)</f>
        <v>0.86160249739854322</v>
      </c>
      <c r="G18" s="61"/>
    </row>
    <row r="19" spans="1:13" ht="15.75" thickBot="1" x14ac:dyDescent="0.3">
      <c r="A19" s="42"/>
      <c r="B19" s="38"/>
      <c r="C19" s="42"/>
      <c r="D19" s="38"/>
      <c r="E19" s="38"/>
      <c r="G19" s="59"/>
    </row>
    <row r="20" spans="1:13" x14ac:dyDescent="0.25">
      <c r="A20" s="74" t="s">
        <v>19</v>
      </c>
      <c r="B20" s="55" t="s">
        <v>1</v>
      </c>
      <c r="C20" s="57" t="s">
        <v>2</v>
      </c>
      <c r="D20" s="28" t="s">
        <v>3</v>
      </c>
      <c r="E20" s="56" t="s">
        <v>18</v>
      </c>
      <c r="G20" s="60"/>
    </row>
    <row r="21" spans="1:13" x14ac:dyDescent="0.25">
      <c r="A21" s="75"/>
      <c r="B21" s="17">
        <v>0</v>
      </c>
      <c r="C21" s="17">
        <v>0</v>
      </c>
      <c r="D21" s="17">
        <v>0</v>
      </c>
      <c r="E21" s="18">
        <f>+B21+C21+D21</f>
        <v>0</v>
      </c>
      <c r="G21" s="60"/>
    </row>
    <row r="22" spans="1:13" ht="15" customHeight="1" x14ac:dyDescent="0.25">
      <c r="A22" s="3" t="s">
        <v>5</v>
      </c>
      <c r="B22" s="4">
        <v>0</v>
      </c>
      <c r="C22" s="4">
        <v>0</v>
      </c>
      <c r="D22" s="4">
        <v>0</v>
      </c>
      <c r="E22" s="4">
        <f>+B22+C22+D22</f>
        <v>0</v>
      </c>
      <c r="G22" s="60"/>
    </row>
    <row r="23" spans="1:13" ht="15" customHeight="1" x14ac:dyDescent="0.25">
      <c r="A23" s="6" t="s">
        <v>6</v>
      </c>
      <c r="B23">
        <v>0</v>
      </c>
      <c r="C23">
        <v>0</v>
      </c>
      <c r="D23">
        <v>0</v>
      </c>
      <c r="E23" s="22">
        <f t="shared" ref="E23:E31" si="1">+B23+C23+D23</f>
        <v>0</v>
      </c>
      <c r="G23" s="60"/>
    </row>
    <row r="24" spans="1:13" x14ac:dyDescent="0.25">
      <c r="A24" s="6" t="s">
        <v>8</v>
      </c>
      <c r="B24">
        <v>0</v>
      </c>
      <c r="C24">
        <v>0</v>
      </c>
      <c r="D24">
        <v>0</v>
      </c>
      <c r="E24" s="18">
        <f t="shared" si="1"/>
        <v>0</v>
      </c>
    </row>
    <row r="25" spans="1:13" x14ac:dyDescent="0.25">
      <c r="A25" s="3" t="s">
        <v>10</v>
      </c>
      <c r="B25" s="4">
        <v>0</v>
      </c>
      <c r="C25" s="4">
        <v>0</v>
      </c>
      <c r="D25" s="4">
        <v>0</v>
      </c>
      <c r="E25" s="4">
        <f t="shared" si="1"/>
        <v>0</v>
      </c>
    </row>
    <row r="26" spans="1:13" x14ac:dyDescent="0.25">
      <c r="A26" s="6" t="s">
        <v>6</v>
      </c>
      <c r="B26">
        <v>0</v>
      </c>
      <c r="C26">
        <v>0</v>
      </c>
      <c r="D26">
        <v>0</v>
      </c>
      <c r="E26" s="22">
        <f t="shared" si="1"/>
        <v>0</v>
      </c>
    </row>
    <row r="27" spans="1:13" x14ac:dyDescent="0.25">
      <c r="A27" s="6" t="s">
        <v>11</v>
      </c>
      <c r="B27">
        <v>0</v>
      </c>
      <c r="C27">
        <v>0</v>
      </c>
      <c r="D27">
        <v>0</v>
      </c>
      <c r="E27" s="18">
        <f t="shared" si="1"/>
        <v>0</v>
      </c>
      <c r="G27" s="41"/>
    </row>
    <row r="28" spans="1:13" x14ac:dyDescent="0.25">
      <c r="A28" s="3" t="s">
        <v>13</v>
      </c>
      <c r="B28" s="4">
        <v>0</v>
      </c>
      <c r="C28" s="4">
        <v>0</v>
      </c>
      <c r="D28" s="4">
        <v>0</v>
      </c>
      <c r="E28" s="4">
        <f t="shared" si="1"/>
        <v>0</v>
      </c>
    </row>
    <row r="29" spans="1:13" x14ac:dyDescent="0.25">
      <c r="A29" s="3" t="s">
        <v>15</v>
      </c>
      <c r="B29" s="4">
        <v>0</v>
      </c>
      <c r="C29" s="4">
        <v>0</v>
      </c>
      <c r="D29" s="4">
        <v>0</v>
      </c>
      <c r="E29" s="4">
        <f t="shared" si="1"/>
        <v>0</v>
      </c>
      <c r="G29" s="25"/>
    </row>
    <row r="30" spans="1:13" x14ac:dyDescent="0.25">
      <c r="A30" s="6" t="s">
        <v>6</v>
      </c>
      <c r="B30" s="19">
        <v>0</v>
      </c>
      <c r="C30" s="19">
        <v>0</v>
      </c>
      <c r="D30">
        <v>0</v>
      </c>
      <c r="E30" s="22">
        <f t="shared" si="1"/>
        <v>0</v>
      </c>
    </row>
    <row r="31" spans="1:13" ht="15.75" customHeight="1" thickBot="1" x14ac:dyDescent="0.3">
      <c r="A31" s="8" t="s">
        <v>11</v>
      </c>
      <c r="B31" s="9">
        <v>0</v>
      </c>
      <c r="C31" s="9">
        <v>0</v>
      </c>
      <c r="D31" s="9">
        <v>0</v>
      </c>
      <c r="E31" s="23">
        <f t="shared" si="1"/>
        <v>0</v>
      </c>
    </row>
    <row r="32" spans="1:13" ht="15" customHeight="1" x14ac:dyDescent="0.25">
      <c r="A32" s="11" t="s">
        <v>16</v>
      </c>
      <c r="B32" s="12" t="e">
        <f>+B28/B21</f>
        <v>#DIV/0!</v>
      </c>
      <c r="C32" s="12">
        <v>0</v>
      </c>
      <c r="D32" s="12" t="e">
        <f>+D28/D21</f>
        <v>#DIV/0!</v>
      </c>
      <c r="E32" s="13" t="e">
        <f t="shared" ref="E32" si="2">+E28/E21</f>
        <v>#DIV/0!</v>
      </c>
      <c r="K32" s="21"/>
      <c r="L32" s="21"/>
      <c r="M32" s="21"/>
    </row>
    <row r="33" spans="1:13" ht="15.75" thickBot="1" x14ac:dyDescent="0.3">
      <c r="A33" s="14" t="s">
        <v>4</v>
      </c>
      <c r="B33" s="15" t="e">
        <f t="shared" ref="B33:E33" si="3">+B28/(B21-B30-B26-B23)</f>
        <v>#DIV/0!</v>
      </c>
      <c r="C33" s="15">
        <v>0</v>
      </c>
      <c r="D33" s="15" t="e">
        <f t="shared" si="3"/>
        <v>#DIV/0!</v>
      </c>
      <c r="E33" s="16" t="e">
        <f t="shared" si="3"/>
        <v>#DIV/0!</v>
      </c>
      <c r="H33" s="35"/>
      <c r="K33" s="21"/>
      <c r="L33" s="21"/>
      <c r="M33" s="21"/>
    </row>
    <row r="34" spans="1:13" ht="15.75" customHeight="1" thickBot="1" x14ac:dyDescent="0.3"/>
    <row r="35" spans="1:13" ht="15" customHeight="1" x14ac:dyDescent="0.25">
      <c r="A35" s="64" t="s">
        <v>9</v>
      </c>
      <c r="B35" s="55" t="s">
        <v>1</v>
      </c>
      <c r="C35" s="55" t="s">
        <v>2</v>
      </c>
      <c r="D35" s="55" t="s">
        <v>3</v>
      </c>
      <c r="E35" s="56" t="s">
        <v>18</v>
      </c>
    </row>
    <row r="36" spans="1:13" ht="15" customHeight="1" x14ac:dyDescent="0.25">
      <c r="A36" s="65"/>
      <c r="B36" s="17">
        <v>634</v>
      </c>
      <c r="C36" s="17">
        <v>0</v>
      </c>
      <c r="D36" s="17">
        <v>3194</v>
      </c>
      <c r="E36" s="54">
        <f>+B36+C36+D36</f>
        <v>3828</v>
      </c>
      <c r="F36" s="19"/>
      <c r="H36" s="36"/>
    </row>
    <row r="37" spans="1:13" x14ac:dyDescent="0.25">
      <c r="A37" s="3" t="s">
        <v>5</v>
      </c>
      <c r="B37" s="4">
        <v>2</v>
      </c>
      <c r="C37" s="4">
        <v>0</v>
      </c>
      <c r="D37" s="4">
        <v>3</v>
      </c>
      <c r="E37" s="5">
        <f>+B37+C37+D37</f>
        <v>5</v>
      </c>
      <c r="H37" s="36"/>
    </row>
    <row r="38" spans="1:13" ht="15" customHeight="1" x14ac:dyDescent="0.25">
      <c r="A38" s="6" t="s">
        <v>8</v>
      </c>
      <c r="B38">
        <v>0</v>
      </c>
      <c r="C38">
        <v>0</v>
      </c>
      <c r="D38">
        <v>0</v>
      </c>
      <c r="E38" s="7">
        <f t="shared" ref="E38:E43" si="4">+D38+C38+B38</f>
        <v>0</v>
      </c>
      <c r="H38" s="35"/>
    </row>
    <row r="39" spans="1:13" ht="15" customHeight="1" x14ac:dyDescent="0.25">
      <c r="A39" s="3" t="s">
        <v>10</v>
      </c>
      <c r="B39" s="4">
        <v>9</v>
      </c>
      <c r="C39" s="4">
        <v>0</v>
      </c>
      <c r="D39" s="4">
        <v>319</v>
      </c>
      <c r="E39" s="5">
        <f t="shared" si="4"/>
        <v>328</v>
      </c>
    </row>
    <row r="40" spans="1:13" x14ac:dyDescent="0.25">
      <c r="A40" s="6" t="s">
        <v>6</v>
      </c>
      <c r="B40">
        <v>5</v>
      </c>
      <c r="C40">
        <v>0</v>
      </c>
      <c r="D40">
        <v>74</v>
      </c>
      <c r="E40" s="7">
        <f t="shared" si="4"/>
        <v>79</v>
      </c>
    </row>
    <row r="41" spans="1:13" x14ac:dyDescent="0.25">
      <c r="A41" s="6" t="s">
        <v>11</v>
      </c>
      <c r="B41">
        <v>4</v>
      </c>
      <c r="C41">
        <v>0</v>
      </c>
      <c r="D41">
        <v>245</v>
      </c>
      <c r="E41" s="7">
        <f t="shared" si="4"/>
        <v>249</v>
      </c>
    </row>
    <row r="42" spans="1:13" x14ac:dyDescent="0.25">
      <c r="A42" s="3" t="s">
        <v>13</v>
      </c>
      <c r="B42" s="4">
        <v>444</v>
      </c>
      <c r="C42" s="4">
        <v>0</v>
      </c>
      <c r="D42" s="4">
        <v>1660</v>
      </c>
      <c r="E42" s="5">
        <f t="shared" si="4"/>
        <v>2104</v>
      </c>
    </row>
    <row r="43" spans="1:13" x14ac:dyDescent="0.25">
      <c r="A43" s="3" t="s">
        <v>15</v>
      </c>
      <c r="B43" s="4">
        <v>179</v>
      </c>
      <c r="C43" s="4">
        <v>0</v>
      </c>
      <c r="D43" s="4">
        <v>1212</v>
      </c>
      <c r="E43" s="5">
        <f t="shared" si="4"/>
        <v>1391</v>
      </c>
    </row>
    <row r="44" spans="1:13" x14ac:dyDescent="0.25">
      <c r="A44" s="6" t="s">
        <v>6</v>
      </c>
      <c r="B44">
        <v>99</v>
      </c>
      <c r="C44">
        <v>0</v>
      </c>
      <c r="D44">
        <v>673</v>
      </c>
      <c r="E44" s="7">
        <f>+B44+D44+C44</f>
        <v>772</v>
      </c>
    </row>
    <row r="45" spans="1:13" ht="15.75" thickBot="1" x14ac:dyDescent="0.3">
      <c r="A45" s="8" t="s">
        <v>11</v>
      </c>
      <c r="B45" s="9">
        <v>80</v>
      </c>
      <c r="C45" s="9">
        <v>0</v>
      </c>
      <c r="D45" s="9">
        <v>539</v>
      </c>
      <c r="E45" s="10">
        <f>+D45+C45+B45</f>
        <v>619</v>
      </c>
    </row>
    <row r="46" spans="1:13" x14ac:dyDescent="0.25">
      <c r="A46" s="11" t="s">
        <v>16</v>
      </c>
      <c r="B46" s="12">
        <f>+B42/B36</f>
        <v>0.70031545741324919</v>
      </c>
      <c r="C46" s="12">
        <v>0</v>
      </c>
      <c r="D46" s="12">
        <f>+D42/D36</f>
        <v>0.51972448340638699</v>
      </c>
      <c r="E46" s="13">
        <f>+E42/E36</f>
        <v>0.54963427377220486</v>
      </c>
    </row>
    <row r="47" spans="1:13" ht="15.75" thickBot="1" x14ac:dyDescent="0.3">
      <c r="A47" s="14" t="s">
        <v>4</v>
      </c>
      <c r="B47" s="15">
        <f>+B42/(B36-B44-B40-B46)</f>
        <v>0.83884425584666367</v>
      </c>
      <c r="C47" s="15">
        <v>0</v>
      </c>
      <c r="D47" s="15">
        <f>+D42/(D36-D44-D40-D46)</f>
        <v>0.67852580566973009</v>
      </c>
      <c r="E47" s="16">
        <f>+E42/(E36-E44-E40-E46)</f>
        <v>0.70688227300126427</v>
      </c>
    </row>
    <row r="48" spans="1:13" ht="15.75" thickBot="1" x14ac:dyDescent="0.3"/>
    <row r="49" spans="1:6" x14ac:dyDescent="0.25">
      <c r="A49" s="66" t="s">
        <v>12</v>
      </c>
      <c r="B49" s="57" t="s">
        <v>2</v>
      </c>
      <c r="C49" s="55" t="s">
        <v>3</v>
      </c>
      <c r="D49" s="56" t="s">
        <v>18</v>
      </c>
      <c r="F49" s="37"/>
    </row>
    <row r="50" spans="1:6" x14ac:dyDescent="0.25">
      <c r="A50" s="67"/>
      <c r="B50" s="17">
        <v>3674</v>
      </c>
      <c r="C50" s="17">
        <v>0</v>
      </c>
      <c r="D50" s="54">
        <f>+B50+C50</f>
        <v>3674</v>
      </c>
    </row>
    <row r="51" spans="1:6" x14ac:dyDescent="0.25">
      <c r="A51" s="3" t="s">
        <v>5</v>
      </c>
      <c r="B51" s="4">
        <v>225</v>
      </c>
      <c r="C51" s="4">
        <v>0</v>
      </c>
      <c r="D51" s="5">
        <f>+B51+C51</f>
        <v>225</v>
      </c>
    </row>
    <row r="52" spans="1:6" x14ac:dyDescent="0.25">
      <c r="A52" s="6" t="s">
        <v>6</v>
      </c>
      <c r="B52">
        <v>177</v>
      </c>
      <c r="C52">
        <v>0</v>
      </c>
      <c r="D52" s="7">
        <f>+C52+B52</f>
        <v>177</v>
      </c>
    </row>
    <row r="53" spans="1:6" x14ac:dyDescent="0.25">
      <c r="A53" s="6" t="s">
        <v>11</v>
      </c>
      <c r="B53">
        <v>48</v>
      </c>
      <c r="C53">
        <v>0</v>
      </c>
      <c r="D53" s="7">
        <f>+C53+B53</f>
        <v>48</v>
      </c>
    </row>
    <row r="54" spans="1:6" x14ac:dyDescent="0.25">
      <c r="A54" s="3" t="s">
        <v>10</v>
      </c>
      <c r="B54" s="4">
        <v>203</v>
      </c>
      <c r="C54" s="4">
        <v>0</v>
      </c>
      <c r="D54" s="5">
        <f>C54+B54</f>
        <v>203</v>
      </c>
    </row>
    <row r="55" spans="1:6" x14ac:dyDescent="0.25">
      <c r="A55" s="6" t="s">
        <v>6</v>
      </c>
      <c r="B55">
        <v>154</v>
      </c>
      <c r="C55">
        <v>0</v>
      </c>
      <c r="D55" s="7">
        <f t="shared" ref="D55:D60" si="5">+C55+B55</f>
        <v>154</v>
      </c>
    </row>
    <row r="56" spans="1:6" x14ac:dyDescent="0.25">
      <c r="A56" s="6" t="s">
        <v>11</v>
      </c>
      <c r="B56">
        <v>49</v>
      </c>
      <c r="C56">
        <v>0</v>
      </c>
      <c r="D56" s="7">
        <f t="shared" si="5"/>
        <v>49</v>
      </c>
    </row>
    <row r="57" spans="1:6" x14ac:dyDescent="0.25">
      <c r="A57" s="3" t="s">
        <v>13</v>
      </c>
      <c r="B57" s="4">
        <v>1669</v>
      </c>
      <c r="C57" s="4">
        <v>0</v>
      </c>
      <c r="D57" s="5">
        <f t="shared" si="5"/>
        <v>1669</v>
      </c>
    </row>
    <row r="58" spans="1:6" x14ac:dyDescent="0.25">
      <c r="A58" s="3" t="s">
        <v>15</v>
      </c>
      <c r="B58" s="4">
        <v>1577</v>
      </c>
      <c r="C58" s="4">
        <v>0</v>
      </c>
      <c r="D58" s="5">
        <f t="shared" si="5"/>
        <v>1577</v>
      </c>
    </row>
    <row r="59" spans="1:6" x14ac:dyDescent="0.25">
      <c r="A59" s="6" t="s">
        <v>6</v>
      </c>
      <c r="B59">
        <v>1382</v>
      </c>
      <c r="C59">
        <v>0</v>
      </c>
      <c r="D59" s="7">
        <f t="shared" si="5"/>
        <v>1382</v>
      </c>
    </row>
    <row r="60" spans="1:6" ht="15.75" thickBot="1" x14ac:dyDescent="0.3">
      <c r="A60" s="8" t="s">
        <v>11</v>
      </c>
      <c r="B60" s="9">
        <v>195</v>
      </c>
      <c r="C60" s="9">
        <v>0</v>
      </c>
      <c r="D60" s="10">
        <f t="shared" si="5"/>
        <v>195</v>
      </c>
    </row>
    <row r="61" spans="1:6" x14ac:dyDescent="0.25">
      <c r="A61" s="11" t="s">
        <v>16</v>
      </c>
      <c r="B61" s="32">
        <f>+B57/B50</f>
        <v>0.45427327163854109</v>
      </c>
      <c r="C61" s="12">
        <v>0</v>
      </c>
      <c r="D61" s="13">
        <f>+D57/D50</f>
        <v>0.45427327163854109</v>
      </c>
    </row>
    <row r="62" spans="1:6" ht="15.75" thickBot="1" x14ac:dyDescent="0.3">
      <c r="A62" s="14" t="s">
        <v>4</v>
      </c>
      <c r="B62" s="31">
        <f>+B57/(B50-B59-B55-B52)</f>
        <v>0.85109637939826621</v>
      </c>
      <c r="C62" s="15">
        <v>0</v>
      </c>
      <c r="D62" s="16">
        <f>+D57/(D50-D59-D55-D52)</f>
        <v>0.85109637939826621</v>
      </c>
    </row>
    <row r="63" spans="1:6" ht="15.75" thickBot="1" x14ac:dyDescent="0.3">
      <c r="A63" s="26"/>
      <c r="B63" s="24"/>
      <c r="C63" s="27"/>
      <c r="D63" s="24"/>
      <c r="E63" s="48"/>
    </row>
    <row r="64" spans="1:6" x14ac:dyDescent="0.25">
      <c r="A64" s="64" t="s">
        <v>39</v>
      </c>
      <c r="B64" s="55" t="s">
        <v>1</v>
      </c>
      <c r="C64" s="55" t="s">
        <v>3</v>
      </c>
      <c r="D64" s="56" t="s">
        <v>18</v>
      </c>
    </row>
    <row r="65" spans="1:4" x14ac:dyDescent="0.25">
      <c r="A65" s="65"/>
      <c r="B65" s="17">
        <v>0</v>
      </c>
      <c r="C65" s="17">
        <v>852</v>
      </c>
      <c r="D65" s="18">
        <f>+B65+C65</f>
        <v>852</v>
      </c>
    </row>
    <row r="66" spans="1:4" x14ac:dyDescent="0.25">
      <c r="A66" s="3" t="s">
        <v>5</v>
      </c>
      <c r="B66" s="4">
        <v>0</v>
      </c>
      <c r="C66" s="4">
        <v>0</v>
      </c>
      <c r="D66" s="5">
        <f t="shared" ref="D66:D70" si="6">+C66+B66</f>
        <v>0</v>
      </c>
    </row>
    <row r="67" spans="1:4" x14ac:dyDescent="0.25">
      <c r="A67" s="6" t="s">
        <v>8</v>
      </c>
      <c r="B67">
        <v>0</v>
      </c>
      <c r="C67">
        <v>0</v>
      </c>
      <c r="D67" s="7">
        <f t="shared" si="6"/>
        <v>0</v>
      </c>
    </row>
    <row r="68" spans="1:4" x14ac:dyDescent="0.25">
      <c r="A68" s="3" t="s">
        <v>10</v>
      </c>
      <c r="B68" s="4">
        <v>0</v>
      </c>
      <c r="C68" s="4">
        <v>0</v>
      </c>
      <c r="D68" s="5">
        <f t="shared" si="6"/>
        <v>0</v>
      </c>
    </row>
    <row r="69" spans="1:4" x14ac:dyDescent="0.25">
      <c r="A69" s="6" t="s">
        <v>6</v>
      </c>
      <c r="B69">
        <v>0</v>
      </c>
      <c r="C69">
        <v>0</v>
      </c>
      <c r="D69" s="7">
        <f t="shared" si="6"/>
        <v>0</v>
      </c>
    </row>
    <row r="70" spans="1:4" x14ac:dyDescent="0.25">
      <c r="A70" s="6" t="s">
        <v>11</v>
      </c>
      <c r="B70">
        <v>0</v>
      </c>
      <c r="C70">
        <v>0</v>
      </c>
      <c r="D70" s="7">
        <f t="shared" si="6"/>
        <v>0</v>
      </c>
    </row>
    <row r="71" spans="1:4" x14ac:dyDescent="0.25">
      <c r="A71" s="3" t="s">
        <v>13</v>
      </c>
      <c r="B71" s="4">
        <v>0</v>
      </c>
      <c r="C71" s="4">
        <v>581</v>
      </c>
      <c r="D71" s="5">
        <f>+C71+B71</f>
        <v>581</v>
      </c>
    </row>
    <row r="72" spans="1:4" x14ac:dyDescent="0.25">
      <c r="A72" s="3" t="s">
        <v>15</v>
      </c>
      <c r="B72" s="4">
        <v>0</v>
      </c>
      <c r="C72" s="4">
        <v>271</v>
      </c>
      <c r="D72" s="5">
        <f>+C72+B72</f>
        <v>271</v>
      </c>
    </row>
    <row r="73" spans="1:4" x14ac:dyDescent="0.25">
      <c r="A73" s="6" t="s">
        <v>6</v>
      </c>
      <c r="B73">
        <v>0</v>
      </c>
      <c r="C73">
        <v>57</v>
      </c>
      <c r="D73" s="7">
        <f t="shared" ref="D73:D74" si="7">+C73+B73</f>
        <v>57</v>
      </c>
    </row>
    <row r="74" spans="1:4" ht="15.75" thickBot="1" x14ac:dyDescent="0.3">
      <c r="A74" s="8" t="s">
        <v>11</v>
      </c>
      <c r="B74" s="9">
        <v>0</v>
      </c>
      <c r="C74" s="9">
        <v>214</v>
      </c>
      <c r="D74" s="10">
        <f t="shared" si="7"/>
        <v>214</v>
      </c>
    </row>
    <row r="75" spans="1:4" x14ac:dyDescent="0.25">
      <c r="A75" s="11" t="s">
        <v>16</v>
      </c>
      <c r="B75" s="12" t="e">
        <f>+B71/B65</f>
        <v>#DIV/0!</v>
      </c>
      <c r="C75" s="12">
        <f>+C71/C65</f>
        <v>0.681924882629108</v>
      </c>
      <c r="D75" s="13">
        <f t="shared" ref="D75" si="8">+D71/D65</f>
        <v>0.681924882629108</v>
      </c>
    </row>
    <row r="76" spans="1:4" ht="15.75" thickBot="1" x14ac:dyDescent="0.3">
      <c r="A76" s="14" t="s">
        <v>4</v>
      </c>
      <c r="B76" s="15" t="e">
        <f>+B71/(B65-B73-B69)</f>
        <v>#DIV/0!</v>
      </c>
      <c r="C76" s="63">
        <f>+C71/(C65-C73-C69-C67)</f>
        <v>0.73081761006289303</v>
      </c>
      <c r="D76" s="16">
        <f>+D71/(D65-D73-D69-D67)</f>
        <v>0.73081761006289303</v>
      </c>
    </row>
    <row r="77" spans="1:4" ht="15.75" thickBot="1" x14ac:dyDescent="0.3"/>
    <row r="78" spans="1:4" x14ac:dyDescent="0.25">
      <c r="A78" s="64" t="s">
        <v>14</v>
      </c>
      <c r="B78" s="55" t="s">
        <v>2</v>
      </c>
      <c r="C78" s="55" t="s">
        <v>1</v>
      </c>
      <c r="D78" s="56" t="s">
        <v>18</v>
      </c>
    </row>
    <row r="79" spans="1:4" x14ac:dyDescent="0.25">
      <c r="A79" s="65"/>
      <c r="B79" s="17">
        <v>476</v>
      </c>
      <c r="C79" s="17">
        <v>0</v>
      </c>
      <c r="D79" s="18">
        <f>+B79+C79</f>
        <v>476</v>
      </c>
    </row>
    <row r="80" spans="1:4" x14ac:dyDescent="0.25">
      <c r="A80" s="3" t="s">
        <v>5</v>
      </c>
      <c r="B80" s="4">
        <v>4</v>
      </c>
      <c r="C80" s="4">
        <v>0</v>
      </c>
      <c r="D80" s="5">
        <f t="shared" ref="D80:D88" si="9">+C80+B80</f>
        <v>4</v>
      </c>
    </row>
    <row r="81" spans="1:4" x14ac:dyDescent="0.25">
      <c r="A81" s="6" t="s">
        <v>8</v>
      </c>
      <c r="B81">
        <v>0</v>
      </c>
      <c r="C81">
        <v>0</v>
      </c>
      <c r="D81" s="7">
        <f t="shared" si="9"/>
        <v>0</v>
      </c>
    </row>
    <row r="82" spans="1:4" x14ac:dyDescent="0.25">
      <c r="A82" s="3" t="s">
        <v>10</v>
      </c>
      <c r="B82" s="4">
        <v>27</v>
      </c>
      <c r="C82" s="4">
        <v>0</v>
      </c>
      <c r="D82" s="5">
        <f t="shared" si="9"/>
        <v>27</v>
      </c>
    </row>
    <row r="83" spans="1:4" x14ac:dyDescent="0.25">
      <c r="A83" s="6" t="s">
        <v>6</v>
      </c>
      <c r="B83">
        <v>14</v>
      </c>
      <c r="C83">
        <v>0</v>
      </c>
      <c r="D83" s="7">
        <f t="shared" si="9"/>
        <v>14</v>
      </c>
    </row>
    <row r="84" spans="1:4" x14ac:dyDescent="0.25">
      <c r="A84" s="6" t="s">
        <v>11</v>
      </c>
      <c r="B84">
        <v>13</v>
      </c>
      <c r="C84">
        <v>0</v>
      </c>
      <c r="D84" s="7">
        <f t="shared" si="9"/>
        <v>13</v>
      </c>
    </row>
    <row r="85" spans="1:4" x14ac:dyDescent="0.25">
      <c r="A85" s="3" t="s">
        <v>13</v>
      </c>
      <c r="B85" s="4">
        <v>296</v>
      </c>
      <c r="C85" s="4">
        <v>0</v>
      </c>
      <c r="D85" s="5">
        <f>+C85+B85</f>
        <v>296</v>
      </c>
    </row>
    <row r="86" spans="1:4" x14ac:dyDescent="0.25">
      <c r="A86" s="3" t="s">
        <v>15</v>
      </c>
      <c r="B86" s="4">
        <v>149</v>
      </c>
      <c r="C86" s="4">
        <v>0</v>
      </c>
      <c r="D86" s="5">
        <f>+C86+B86</f>
        <v>149</v>
      </c>
    </row>
    <row r="87" spans="1:4" x14ac:dyDescent="0.25">
      <c r="A87" s="6" t="s">
        <v>6</v>
      </c>
      <c r="B87">
        <v>94</v>
      </c>
      <c r="C87">
        <v>0</v>
      </c>
      <c r="D87" s="7">
        <f t="shared" si="9"/>
        <v>94</v>
      </c>
    </row>
    <row r="88" spans="1:4" ht="15.75" thickBot="1" x14ac:dyDescent="0.3">
      <c r="A88" s="8" t="s">
        <v>11</v>
      </c>
      <c r="B88" s="9">
        <v>55</v>
      </c>
      <c r="C88" s="9">
        <v>0</v>
      </c>
      <c r="D88" s="10">
        <f t="shared" si="9"/>
        <v>55</v>
      </c>
    </row>
    <row r="89" spans="1:4" x14ac:dyDescent="0.25">
      <c r="A89" s="11" t="s">
        <v>16</v>
      </c>
      <c r="B89" s="12">
        <f>+B85/B79</f>
        <v>0.62184873949579833</v>
      </c>
      <c r="C89" s="12">
        <v>0</v>
      </c>
      <c r="D89" s="13">
        <f t="shared" ref="D89" si="10">+D85/D79</f>
        <v>0.62184873949579833</v>
      </c>
    </row>
    <row r="90" spans="1:4" ht="15.75" thickBot="1" x14ac:dyDescent="0.3">
      <c r="A90" s="14" t="s">
        <v>4</v>
      </c>
      <c r="B90" s="15">
        <f>+B85/(B79-B87-B83)</f>
        <v>0.80434782608695654</v>
      </c>
      <c r="C90" s="15">
        <v>0</v>
      </c>
      <c r="D90" s="16">
        <f>+D85/(D79-D87-D83-D81)</f>
        <v>0.80434782608695654</v>
      </c>
    </row>
    <row r="91" spans="1:4" ht="15.75" thickBot="1" x14ac:dyDescent="0.3"/>
    <row r="92" spans="1:4" x14ac:dyDescent="0.25">
      <c r="A92" s="66" t="s">
        <v>17</v>
      </c>
      <c r="B92" s="55" t="s">
        <v>2</v>
      </c>
      <c r="C92" s="55" t="s">
        <v>3</v>
      </c>
      <c r="D92" s="56" t="s">
        <v>18</v>
      </c>
    </row>
    <row r="93" spans="1:4" x14ac:dyDescent="0.25">
      <c r="A93" s="67"/>
      <c r="B93" s="17">
        <v>2846</v>
      </c>
      <c r="C93" s="17">
        <v>0</v>
      </c>
      <c r="D93" s="18">
        <f>+B93+C93</f>
        <v>2846</v>
      </c>
    </row>
    <row r="94" spans="1:4" x14ac:dyDescent="0.25">
      <c r="A94" s="3" t="s">
        <v>5</v>
      </c>
      <c r="B94" s="4">
        <v>0</v>
      </c>
      <c r="C94" s="4">
        <v>0</v>
      </c>
      <c r="D94" s="5">
        <f t="shared" ref="D94:D98" si="11">+C94+B94</f>
        <v>0</v>
      </c>
    </row>
    <row r="95" spans="1:4" x14ac:dyDescent="0.25">
      <c r="A95" s="6" t="s">
        <v>8</v>
      </c>
      <c r="B95">
        <v>0</v>
      </c>
      <c r="C95">
        <v>0</v>
      </c>
      <c r="D95" s="7">
        <f t="shared" si="11"/>
        <v>0</v>
      </c>
    </row>
    <row r="96" spans="1:4" x14ac:dyDescent="0.25">
      <c r="A96" s="3" t="s">
        <v>10</v>
      </c>
      <c r="B96" s="4">
        <v>130</v>
      </c>
      <c r="C96" s="4">
        <v>0</v>
      </c>
      <c r="D96" s="5">
        <f t="shared" si="11"/>
        <v>130</v>
      </c>
    </row>
    <row r="97" spans="1:8" x14ac:dyDescent="0.25">
      <c r="A97" s="6" t="s">
        <v>6</v>
      </c>
      <c r="B97">
        <v>70</v>
      </c>
      <c r="C97">
        <v>0</v>
      </c>
      <c r="D97" s="7">
        <f t="shared" si="11"/>
        <v>70</v>
      </c>
    </row>
    <row r="98" spans="1:8" x14ac:dyDescent="0.25">
      <c r="A98" s="6" t="s">
        <v>11</v>
      </c>
      <c r="B98">
        <v>60</v>
      </c>
      <c r="C98">
        <v>0</v>
      </c>
      <c r="D98" s="7">
        <f t="shared" si="11"/>
        <v>60</v>
      </c>
    </row>
    <row r="99" spans="1:8" x14ac:dyDescent="0.25">
      <c r="A99" s="3" t="s">
        <v>13</v>
      </c>
      <c r="B99" s="4">
        <v>1273</v>
      </c>
      <c r="C99" s="4">
        <v>0</v>
      </c>
      <c r="D99" s="5">
        <f>+C99+B99</f>
        <v>1273</v>
      </c>
    </row>
    <row r="100" spans="1:8" x14ac:dyDescent="0.25">
      <c r="A100" s="3" t="s">
        <v>15</v>
      </c>
      <c r="B100" s="4">
        <v>1443</v>
      </c>
      <c r="C100" s="4">
        <v>0</v>
      </c>
      <c r="D100" s="5">
        <f>+C100+B100</f>
        <v>1443</v>
      </c>
      <c r="G100" s="45"/>
      <c r="H100" s="47"/>
    </row>
    <row r="101" spans="1:8" x14ac:dyDescent="0.25">
      <c r="A101" s="6" t="s">
        <v>6</v>
      </c>
      <c r="B101">
        <v>1103</v>
      </c>
      <c r="C101">
        <v>0</v>
      </c>
      <c r="D101" s="7">
        <f>+C101+B101</f>
        <v>1103</v>
      </c>
      <c r="G101" s="45"/>
      <c r="H101" s="47"/>
    </row>
    <row r="102" spans="1:8" ht="15.75" thickBot="1" x14ac:dyDescent="0.3">
      <c r="A102" s="8" t="s">
        <v>11</v>
      </c>
      <c r="B102" s="9">
        <v>340</v>
      </c>
      <c r="C102" s="9">
        <v>0</v>
      </c>
      <c r="D102" s="10">
        <f t="shared" ref="D102" si="12">+C102+B102</f>
        <v>340</v>
      </c>
      <c r="F102" s="46"/>
      <c r="G102" s="45"/>
      <c r="H102" s="47"/>
    </row>
    <row r="103" spans="1:8" x14ac:dyDescent="0.25">
      <c r="A103" s="11" t="s">
        <v>16</v>
      </c>
      <c r="B103" s="12">
        <f>+B99/B93</f>
        <v>0.44729444834855936</v>
      </c>
      <c r="C103" s="12">
        <v>0</v>
      </c>
      <c r="D103" s="13">
        <f>+D99/D93</f>
        <v>0.44729444834855936</v>
      </c>
      <c r="G103" s="45"/>
      <c r="H103" s="47"/>
    </row>
    <row r="104" spans="1:8" ht="15.75" thickBot="1" x14ac:dyDescent="0.3">
      <c r="A104" s="14" t="s">
        <v>4</v>
      </c>
      <c r="B104" s="15">
        <f>+B99/(B93-B101-B97)</f>
        <v>0.76090854751942616</v>
      </c>
      <c r="C104" s="15">
        <v>0</v>
      </c>
      <c r="D104" s="16">
        <f>+D99/(D93-D101-D97-D95)</f>
        <v>0.76090854751942616</v>
      </c>
      <c r="G104" s="45"/>
      <c r="H104" s="47"/>
    </row>
    <row r="105" spans="1:8" x14ac:dyDescent="0.25">
      <c r="A105" s="26"/>
      <c r="B105" s="27"/>
      <c r="C105" s="27"/>
      <c r="D105" s="24"/>
      <c r="G105" s="45"/>
      <c r="H105" s="47"/>
    </row>
    <row r="106" spans="1:8" x14ac:dyDescent="0.25">
      <c r="A106" s="33"/>
    </row>
    <row r="107" spans="1:8" x14ac:dyDescent="0.25">
      <c r="A107" s="33"/>
    </row>
  </sheetData>
  <sortState xmlns:xlrd2="http://schemas.microsoft.com/office/spreadsheetml/2017/richdata2" ref="J20:J31">
    <sortCondition ref="J20:J31"/>
  </sortState>
  <mergeCells count="10">
    <mergeCell ref="A6:A7"/>
    <mergeCell ref="A49:A50"/>
    <mergeCell ref="A78:A79"/>
    <mergeCell ref="A92:A93"/>
    <mergeCell ref="A1:E1"/>
    <mergeCell ref="A3:E3"/>
    <mergeCell ref="A4:E4"/>
    <mergeCell ref="A35:A36"/>
    <mergeCell ref="A20:A21"/>
    <mergeCell ref="A64:A6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317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4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68" t="s">
        <v>43</v>
      </c>
      <c r="B1" s="69"/>
      <c r="C1" s="69"/>
      <c r="D1" s="69"/>
      <c r="E1" s="69"/>
      <c r="F1" s="40"/>
    </row>
    <row r="2" spans="1:16" x14ac:dyDescent="0.25">
      <c r="A2" s="1"/>
      <c r="B2" s="2"/>
      <c r="C2" s="2"/>
      <c r="D2" s="2"/>
      <c r="E2" s="39"/>
    </row>
    <row r="3" spans="1:16" ht="28.5" customHeight="1" x14ac:dyDescent="0.25">
      <c r="A3" s="70" t="s">
        <v>0</v>
      </c>
      <c r="B3" s="70"/>
      <c r="C3" s="70"/>
      <c r="D3" s="70"/>
      <c r="E3" s="71"/>
    </row>
    <row r="4" spans="1:16" ht="77.25" customHeight="1" thickBot="1" x14ac:dyDescent="0.3">
      <c r="A4" s="72" t="s">
        <v>45</v>
      </c>
      <c r="B4" s="72"/>
      <c r="C4" s="72"/>
      <c r="D4" s="72"/>
      <c r="E4" s="73"/>
      <c r="F4" s="40"/>
    </row>
    <row r="5" spans="1:16" ht="24" customHeight="1" thickBot="1" x14ac:dyDescent="0.3">
      <c r="A5" s="51"/>
      <c r="B5" s="49"/>
      <c r="C5" s="49"/>
      <c r="D5" s="49"/>
      <c r="E5" s="49"/>
      <c r="F5" s="48"/>
    </row>
    <row r="6" spans="1:16" x14ac:dyDescent="0.25">
      <c r="A6" s="76" t="s">
        <v>37</v>
      </c>
      <c r="B6" s="29" t="s">
        <v>1</v>
      </c>
      <c r="C6" s="30" t="s">
        <v>18</v>
      </c>
      <c r="E6" s="20"/>
      <c r="F6" s="34"/>
      <c r="H6" s="20"/>
      <c r="O6"/>
      <c r="P6"/>
    </row>
    <row r="7" spans="1:16" x14ac:dyDescent="0.25">
      <c r="A7" s="75"/>
      <c r="B7" s="17">
        <v>26</v>
      </c>
      <c r="C7" s="18">
        <f t="shared" ref="C7:C17" si="0">+B7</f>
        <v>26</v>
      </c>
      <c r="F7" s="34"/>
      <c r="H7" s="52"/>
      <c r="O7"/>
      <c r="P7"/>
    </row>
    <row r="8" spans="1:16" x14ac:dyDescent="0.25">
      <c r="A8" s="3" t="s">
        <v>5</v>
      </c>
      <c r="B8" s="4">
        <v>0</v>
      </c>
      <c r="C8" s="5">
        <f t="shared" si="0"/>
        <v>0</v>
      </c>
      <c r="F8" s="34"/>
      <c r="H8" s="52"/>
      <c r="O8"/>
      <c r="P8"/>
    </row>
    <row r="9" spans="1:16" x14ac:dyDescent="0.25">
      <c r="A9" s="6" t="s">
        <v>6</v>
      </c>
      <c r="B9">
        <v>0</v>
      </c>
      <c r="C9" s="22">
        <f t="shared" si="0"/>
        <v>0</v>
      </c>
      <c r="F9" s="34"/>
      <c r="H9" s="52"/>
      <c r="O9"/>
      <c r="P9"/>
    </row>
    <row r="10" spans="1:16" x14ac:dyDescent="0.25">
      <c r="A10" s="6" t="s">
        <v>8</v>
      </c>
      <c r="B10">
        <v>0</v>
      </c>
      <c r="C10" s="22">
        <f t="shared" si="0"/>
        <v>0</v>
      </c>
      <c r="F10" s="58"/>
      <c r="G10" s="60"/>
      <c r="H10" s="52"/>
      <c r="O10"/>
      <c r="P10"/>
    </row>
    <row r="11" spans="1:16" ht="15" customHeight="1" x14ac:dyDescent="0.25">
      <c r="A11" s="3" t="s">
        <v>10</v>
      </c>
      <c r="B11" s="4">
        <v>0</v>
      </c>
      <c r="C11" s="5">
        <f t="shared" si="0"/>
        <v>0</v>
      </c>
      <c r="F11" s="48"/>
      <c r="G11" s="60"/>
      <c r="H11" s="52"/>
      <c r="O11"/>
      <c r="P11"/>
    </row>
    <row r="12" spans="1:16" x14ac:dyDescent="0.25">
      <c r="A12" s="6" t="s">
        <v>6</v>
      </c>
      <c r="B12">
        <v>0</v>
      </c>
      <c r="C12" s="22">
        <f t="shared" si="0"/>
        <v>0</v>
      </c>
      <c r="F12" s="24"/>
      <c r="G12" s="60"/>
      <c r="H12" s="52"/>
      <c r="O12"/>
      <c r="P12"/>
    </row>
    <row r="13" spans="1:16" ht="15" customHeight="1" x14ac:dyDescent="0.25">
      <c r="A13" s="6" t="s">
        <v>11</v>
      </c>
      <c r="B13">
        <v>0</v>
      </c>
      <c r="C13" s="22">
        <f t="shared" si="0"/>
        <v>0</v>
      </c>
      <c r="F13" s="24"/>
      <c r="G13" s="60"/>
      <c r="H13" s="52"/>
      <c r="O13"/>
      <c r="P13"/>
    </row>
    <row r="14" spans="1:16" x14ac:dyDescent="0.25">
      <c r="A14" s="3" t="s">
        <v>13</v>
      </c>
      <c r="B14" s="4">
        <v>12</v>
      </c>
      <c r="C14" s="5">
        <f t="shared" si="0"/>
        <v>12</v>
      </c>
      <c r="F14" s="24"/>
      <c r="G14" s="60"/>
      <c r="H14" s="52"/>
      <c r="O14"/>
      <c r="P14"/>
    </row>
    <row r="15" spans="1:16" ht="15" customHeight="1" x14ac:dyDescent="0.25">
      <c r="A15" s="3" t="s">
        <v>15</v>
      </c>
      <c r="B15" s="4">
        <v>14</v>
      </c>
      <c r="C15" s="5">
        <f t="shared" si="0"/>
        <v>14</v>
      </c>
      <c r="F15" s="24"/>
      <c r="G15" s="60"/>
      <c r="H15" s="52"/>
      <c r="O15"/>
      <c r="P15"/>
    </row>
    <row r="16" spans="1:16" x14ac:dyDescent="0.25">
      <c r="A16" s="6" t="s">
        <v>6</v>
      </c>
      <c r="B16" s="50">
        <v>7</v>
      </c>
      <c r="C16" s="22">
        <f t="shared" si="0"/>
        <v>7</v>
      </c>
      <c r="F16" s="20"/>
      <c r="G16" s="60"/>
      <c r="H16" s="52"/>
      <c r="O16"/>
      <c r="P16"/>
    </row>
    <row r="17" spans="1:16" ht="15.75" customHeight="1" thickBot="1" x14ac:dyDescent="0.3">
      <c r="A17" s="8" t="s">
        <v>11</v>
      </c>
      <c r="B17" s="9">
        <v>7</v>
      </c>
      <c r="C17" s="23">
        <f t="shared" si="0"/>
        <v>7</v>
      </c>
      <c r="F17" s="24"/>
      <c r="G17" s="60"/>
      <c r="H17" s="52"/>
      <c r="O17"/>
      <c r="P17"/>
    </row>
    <row r="18" spans="1:16" ht="15" customHeight="1" x14ac:dyDescent="0.25">
      <c r="A18" s="11" t="s">
        <v>16</v>
      </c>
      <c r="B18" s="12">
        <f>+B14/B7</f>
        <v>0.46153846153846156</v>
      </c>
      <c r="C18" s="13">
        <f>+C14/C7</f>
        <v>0.46153846153846156</v>
      </c>
      <c r="F18" s="24"/>
      <c r="G18" s="60"/>
      <c r="H18" s="52"/>
      <c r="J18" s="21"/>
      <c r="K18" s="21"/>
      <c r="O18"/>
      <c r="P18"/>
    </row>
    <row r="19" spans="1:16" ht="15.75" customHeight="1" thickBot="1" x14ac:dyDescent="0.3">
      <c r="A19" s="14" t="s">
        <v>4</v>
      </c>
      <c r="B19" s="15">
        <f t="shared" ref="B19:C19" si="1">+B14/(B7-B16-B12-B9)</f>
        <v>0.63157894736842102</v>
      </c>
      <c r="C19" s="16">
        <f t="shared" si="1"/>
        <v>0.63157894736842102</v>
      </c>
      <c r="F19" s="24"/>
      <c r="G19" s="60"/>
      <c r="H19" s="52"/>
      <c r="J19" s="21"/>
      <c r="K19" s="21"/>
      <c r="O19"/>
      <c r="P19"/>
    </row>
    <row r="20" spans="1:16" ht="15.75" customHeight="1" thickBot="1" x14ac:dyDescent="0.3">
      <c r="A20" s="25"/>
      <c r="B20" s="27"/>
      <c r="C20" s="24"/>
      <c r="D20" s="48"/>
      <c r="F20" s="24"/>
      <c r="G20" s="60"/>
      <c r="H20" s="52"/>
      <c r="J20" s="21"/>
      <c r="K20" s="21"/>
      <c r="O20"/>
      <c r="P20"/>
    </row>
    <row r="21" spans="1:16" x14ac:dyDescent="0.25">
      <c r="A21" s="76" t="s">
        <v>42</v>
      </c>
      <c r="B21" s="29" t="s">
        <v>1</v>
      </c>
      <c r="C21" s="30" t="s">
        <v>18</v>
      </c>
      <c r="F21" s="24"/>
      <c r="G21" s="60"/>
      <c r="H21" s="20"/>
      <c r="O21"/>
      <c r="P21"/>
    </row>
    <row r="22" spans="1:16" x14ac:dyDescent="0.25">
      <c r="A22" s="75"/>
      <c r="B22" s="17">
        <v>0</v>
      </c>
      <c r="C22" s="18">
        <f t="shared" ref="C22:C32" si="2">+B22</f>
        <v>0</v>
      </c>
      <c r="E22" s="20"/>
      <c r="F22" s="24"/>
      <c r="G22" s="60"/>
      <c r="H22" s="52"/>
      <c r="O22"/>
      <c r="P22"/>
    </row>
    <row r="23" spans="1:16" x14ac:dyDescent="0.25">
      <c r="A23" s="3" t="s">
        <v>5</v>
      </c>
      <c r="B23" s="4">
        <v>0</v>
      </c>
      <c r="C23" s="5">
        <f t="shared" si="2"/>
        <v>0</v>
      </c>
      <c r="F23" s="24"/>
      <c r="G23" s="60"/>
      <c r="H23" s="52"/>
      <c r="O23"/>
      <c r="P23"/>
    </row>
    <row r="24" spans="1:16" x14ac:dyDescent="0.25">
      <c r="A24" s="6" t="s">
        <v>6</v>
      </c>
      <c r="B24">
        <v>0</v>
      </c>
      <c r="C24" s="22">
        <f t="shared" si="2"/>
        <v>0</v>
      </c>
      <c r="F24" s="24"/>
      <c r="G24" s="60"/>
      <c r="H24" s="52"/>
      <c r="O24"/>
      <c r="P24"/>
    </row>
    <row r="25" spans="1:16" x14ac:dyDescent="0.25">
      <c r="A25" s="6" t="s">
        <v>8</v>
      </c>
      <c r="B25">
        <v>0</v>
      </c>
      <c r="C25" s="22">
        <f t="shared" si="2"/>
        <v>0</v>
      </c>
      <c r="F25" s="24"/>
      <c r="G25" s="60"/>
      <c r="H25" s="52"/>
      <c r="O25"/>
      <c r="P25"/>
    </row>
    <row r="26" spans="1:16" ht="15" customHeight="1" x14ac:dyDescent="0.25">
      <c r="A26" s="3" t="s">
        <v>10</v>
      </c>
      <c r="B26" s="4">
        <v>0</v>
      </c>
      <c r="C26" s="5">
        <f t="shared" si="2"/>
        <v>0</v>
      </c>
      <c r="F26" s="24"/>
      <c r="G26" s="60"/>
      <c r="H26" s="52"/>
      <c r="O26"/>
      <c r="P26"/>
    </row>
    <row r="27" spans="1:16" x14ac:dyDescent="0.25">
      <c r="A27" s="6" t="s">
        <v>6</v>
      </c>
      <c r="B27">
        <v>0</v>
      </c>
      <c r="C27" s="22">
        <f t="shared" si="2"/>
        <v>0</v>
      </c>
      <c r="F27" s="20"/>
      <c r="G27" s="60"/>
      <c r="H27" s="52"/>
      <c r="O27"/>
      <c r="P27"/>
    </row>
    <row r="28" spans="1:16" ht="15" customHeight="1" x14ac:dyDescent="0.25">
      <c r="A28" s="6" t="s">
        <v>11</v>
      </c>
      <c r="B28">
        <v>0</v>
      </c>
      <c r="C28" s="22">
        <f t="shared" si="2"/>
        <v>0</v>
      </c>
      <c r="F28" s="24"/>
      <c r="G28" s="60"/>
      <c r="H28" s="52"/>
      <c r="O28"/>
      <c r="P28"/>
    </row>
    <row r="29" spans="1:16" x14ac:dyDescent="0.25">
      <c r="A29" s="3" t="s">
        <v>13</v>
      </c>
      <c r="B29" s="4">
        <v>0</v>
      </c>
      <c r="C29" s="5">
        <f t="shared" si="2"/>
        <v>0</v>
      </c>
      <c r="F29" s="62"/>
      <c r="G29" s="60"/>
      <c r="H29" s="52"/>
      <c r="O29"/>
      <c r="P29"/>
    </row>
    <row r="30" spans="1:16" ht="15" customHeight="1" x14ac:dyDescent="0.25">
      <c r="A30" s="3" t="s">
        <v>15</v>
      </c>
      <c r="B30" s="4">
        <v>0</v>
      </c>
      <c r="C30" s="5">
        <f t="shared" si="2"/>
        <v>0</v>
      </c>
      <c r="F30" s="58"/>
      <c r="G30" s="60"/>
      <c r="H30" s="52"/>
      <c r="O30"/>
      <c r="P30"/>
    </row>
    <row r="31" spans="1:16" x14ac:dyDescent="0.25">
      <c r="A31" s="6" t="s">
        <v>6</v>
      </c>
      <c r="B31" s="50">
        <v>0</v>
      </c>
      <c r="C31" s="22">
        <f t="shared" si="2"/>
        <v>0</v>
      </c>
      <c r="F31" s="58"/>
      <c r="G31" s="60"/>
      <c r="H31" s="52"/>
      <c r="O31"/>
      <c r="P31"/>
    </row>
    <row r="32" spans="1:16" ht="15.75" customHeight="1" thickBot="1" x14ac:dyDescent="0.3">
      <c r="A32" s="8" t="s">
        <v>11</v>
      </c>
      <c r="B32" s="9">
        <v>0</v>
      </c>
      <c r="C32" s="23">
        <f t="shared" si="2"/>
        <v>0</v>
      </c>
      <c r="G32" s="60"/>
      <c r="H32" s="52"/>
      <c r="O32"/>
      <c r="P32"/>
    </row>
    <row r="33" spans="1:16" ht="15" customHeight="1" x14ac:dyDescent="0.25">
      <c r="A33" s="11" t="s">
        <v>16</v>
      </c>
      <c r="B33" s="12" t="e">
        <f>+B29/B22</f>
        <v>#DIV/0!</v>
      </c>
      <c r="C33" s="13" t="e">
        <f>+C29/C22</f>
        <v>#DIV/0!</v>
      </c>
      <c r="F33" s="48"/>
      <c r="G33" s="60"/>
      <c r="H33" s="52"/>
      <c r="J33" s="21"/>
      <c r="K33" s="21"/>
      <c r="O33"/>
      <c r="P33"/>
    </row>
    <row r="34" spans="1:16" ht="15.75" customHeight="1" thickBot="1" x14ac:dyDescent="0.3">
      <c r="A34" s="14" t="s">
        <v>4</v>
      </c>
      <c r="B34" s="15" t="e">
        <f t="shared" ref="B34:C34" si="3">+B29/(B22-B31-B27-B24)</f>
        <v>#DIV/0!</v>
      </c>
      <c r="C34" s="16" t="e">
        <f t="shared" si="3"/>
        <v>#DIV/0!</v>
      </c>
      <c r="H34" s="52"/>
      <c r="J34" s="21"/>
      <c r="K34" s="21"/>
      <c r="O34"/>
      <c r="P34"/>
    </row>
    <row r="35" spans="1:16" ht="15.75" customHeight="1" thickBot="1" x14ac:dyDescent="0.3">
      <c r="A35" s="25"/>
      <c r="B35" s="27"/>
      <c r="C35" s="24"/>
      <c r="D35" s="48"/>
      <c r="H35" s="52"/>
      <c r="J35" s="21"/>
      <c r="K35" s="21"/>
      <c r="O35"/>
      <c r="P35"/>
    </row>
    <row r="36" spans="1:16" x14ac:dyDescent="0.25">
      <c r="A36" s="76" t="s">
        <v>36</v>
      </c>
      <c r="B36" s="29" t="s">
        <v>1</v>
      </c>
      <c r="C36" s="30" t="s">
        <v>18</v>
      </c>
      <c r="E36" s="20"/>
      <c r="H36" s="20"/>
      <c r="O36"/>
      <c r="P36"/>
    </row>
    <row r="37" spans="1:16" x14ac:dyDescent="0.25">
      <c r="A37" s="75"/>
      <c r="B37" s="17">
        <v>29</v>
      </c>
      <c r="C37" s="18">
        <f t="shared" ref="C37:C47" si="4">+B37</f>
        <v>29</v>
      </c>
      <c r="H37" s="52"/>
      <c r="O37"/>
      <c r="P37"/>
    </row>
    <row r="38" spans="1:16" x14ac:dyDescent="0.25">
      <c r="A38" s="3" t="s">
        <v>5</v>
      </c>
      <c r="B38" s="4">
        <v>0</v>
      </c>
      <c r="C38" s="5">
        <f t="shared" si="4"/>
        <v>0</v>
      </c>
      <c r="H38" s="52"/>
      <c r="O38"/>
      <c r="P38"/>
    </row>
    <row r="39" spans="1:16" x14ac:dyDescent="0.25">
      <c r="A39" s="6" t="s">
        <v>6</v>
      </c>
      <c r="B39">
        <v>0</v>
      </c>
      <c r="C39" s="22">
        <f t="shared" si="4"/>
        <v>0</v>
      </c>
      <c r="H39" s="52"/>
      <c r="O39"/>
      <c r="P39"/>
    </row>
    <row r="40" spans="1:16" x14ac:dyDescent="0.25">
      <c r="A40" s="6" t="s">
        <v>8</v>
      </c>
      <c r="B40">
        <v>0</v>
      </c>
      <c r="C40" s="22">
        <f t="shared" si="4"/>
        <v>0</v>
      </c>
      <c r="H40" s="52"/>
      <c r="O40"/>
      <c r="P40"/>
    </row>
    <row r="41" spans="1:16" ht="15" customHeight="1" x14ac:dyDescent="0.25">
      <c r="A41" s="3" t="s">
        <v>10</v>
      </c>
      <c r="B41" s="4">
        <v>0</v>
      </c>
      <c r="C41" s="5">
        <f t="shared" si="4"/>
        <v>0</v>
      </c>
      <c r="H41" s="52"/>
      <c r="O41"/>
      <c r="P41"/>
    </row>
    <row r="42" spans="1:16" x14ac:dyDescent="0.25">
      <c r="A42" s="6" t="s">
        <v>6</v>
      </c>
      <c r="B42">
        <v>0</v>
      </c>
      <c r="C42" s="22">
        <f t="shared" si="4"/>
        <v>0</v>
      </c>
      <c r="H42" s="52"/>
      <c r="O42"/>
      <c r="P42"/>
    </row>
    <row r="43" spans="1:16" ht="15" customHeight="1" x14ac:dyDescent="0.25">
      <c r="A43" s="6" t="s">
        <v>11</v>
      </c>
      <c r="B43">
        <v>0</v>
      </c>
      <c r="C43" s="22">
        <f t="shared" si="4"/>
        <v>0</v>
      </c>
      <c r="H43" s="52"/>
      <c r="O43"/>
      <c r="P43"/>
    </row>
    <row r="44" spans="1:16" x14ac:dyDescent="0.25">
      <c r="A44" s="3" t="s">
        <v>13</v>
      </c>
      <c r="B44" s="4">
        <v>27</v>
      </c>
      <c r="C44" s="5">
        <f t="shared" si="4"/>
        <v>27</v>
      </c>
      <c r="H44" s="52"/>
      <c r="O44"/>
      <c r="P44"/>
    </row>
    <row r="45" spans="1:16" ht="15" customHeight="1" x14ac:dyDescent="0.25">
      <c r="A45" s="3" t="s">
        <v>15</v>
      </c>
      <c r="B45" s="4">
        <v>2</v>
      </c>
      <c r="C45" s="5">
        <f t="shared" si="4"/>
        <v>2</v>
      </c>
      <c r="H45" s="52"/>
      <c r="O45"/>
      <c r="P45"/>
    </row>
    <row r="46" spans="1:16" x14ac:dyDescent="0.25">
      <c r="A46" s="6" t="s">
        <v>6</v>
      </c>
      <c r="B46" s="50">
        <v>0</v>
      </c>
      <c r="C46" s="22">
        <f t="shared" si="4"/>
        <v>0</v>
      </c>
      <c r="H46" s="52"/>
      <c r="O46"/>
      <c r="P46"/>
    </row>
    <row r="47" spans="1:16" ht="15.75" customHeight="1" thickBot="1" x14ac:dyDescent="0.3">
      <c r="A47" s="8" t="s">
        <v>11</v>
      </c>
      <c r="B47" s="9">
        <v>2</v>
      </c>
      <c r="C47" s="23">
        <f t="shared" si="4"/>
        <v>2</v>
      </c>
      <c r="H47" s="52"/>
      <c r="O47"/>
      <c r="P47"/>
    </row>
    <row r="48" spans="1:16" ht="15" customHeight="1" x14ac:dyDescent="0.25">
      <c r="A48" s="11" t="s">
        <v>16</v>
      </c>
      <c r="B48" s="12">
        <f>+B44/B37</f>
        <v>0.93103448275862066</v>
      </c>
      <c r="C48" s="13">
        <f>+C44/C37</f>
        <v>0.93103448275862066</v>
      </c>
      <c r="H48" s="52"/>
      <c r="J48" s="21"/>
      <c r="K48" s="21"/>
      <c r="O48"/>
      <c r="P48"/>
    </row>
    <row r="49" spans="1:16" ht="15.75" customHeight="1" thickBot="1" x14ac:dyDescent="0.3">
      <c r="A49" s="14" t="s">
        <v>4</v>
      </c>
      <c r="B49" s="15">
        <f t="shared" ref="B49:C49" si="5">+B44/(B37-B46-B42-B39)</f>
        <v>0.93103448275862066</v>
      </c>
      <c r="C49" s="16">
        <f t="shared" si="5"/>
        <v>0.93103448275862066</v>
      </c>
      <c r="H49" s="52"/>
      <c r="J49" s="21"/>
      <c r="K49" s="21"/>
      <c r="O49"/>
      <c r="P49"/>
    </row>
    <row r="50" spans="1:16" ht="15.75" customHeight="1" thickBot="1" x14ac:dyDescent="0.3">
      <c r="A50" s="25"/>
      <c r="B50" s="27"/>
      <c r="C50" s="24"/>
      <c r="D50" s="48"/>
      <c r="H50" s="52"/>
      <c r="J50" s="21"/>
      <c r="K50" s="21"/>
      <c r="O50"/>
      <c r="P50"/>
    </row>
    <row r="51" spans="1:16" x14ac:dyDescent="0.25">
      <c r="A51" s="76" t="s">
        <v>38</v>
      </c>
      <c r="B51" s="29" t="s">
        <v>1</v>
      </c>
      <c r="C51" s="30" t="s">
        <v>18</v>
      </c>
      <c r="E51" s="20"/>
      <c r="F51" s="34"/>
      <c r="H51" s="20"/>
      <c r="O51"/>
      <c r="P51"/>
    </row>
    <row r="52" spans="1:16" x14ac:dyDescent="0.25">
      <c r="A52" s="75"/>
      <c r="B52" s="17">
        <v>101</v>
      </c>
      <c r="C52" s="18">
        <f t="shared" ref="C52:C62" si="6">+B52</f>
        <v>101</v>
      </c>
      <c r="F52" s="34"/>
      <c r="H52" s="52"/>
      <c r="O52"/>
      <c r="P52"/>
    </row>
    <row r="53" spans="1:16" x14ac:dyDescent="0.25">
      <c r="A53" s="3" t="s">
        <v>5</v>
      </c>
      <c r="B53" s="4">
        <v>6</v>
      </c>
      <c r="C53" s="5">
        <f t="shared" si="6"/>
        <v>6</v>
      </c>
      <c r="F53" s="34"/>
      <c r="H53" s="52"/>
      <c r="O53"/>
      <c r="P53"/>
    </row>
    <row r="54" spans="1:16" x14ac:dyDescent="0.25">
      <c r="A54" s="6" t="s">
        <v>6</v>
      </c>
      <c r="B54">
        <v>0</v>
      </c>
      <c r="C54" s="22">
        <f t="shared" si="6"/>
        <v>0</v>
      </c>
      <c r="F54" s="34"/>
      <c r="H54" s="52"/>
      <c r="O54"/>
      <c r="P54"/>
    </row>
    <row r="55" spans="1:16" x14ac:dyDescent="0.25">
      <c r="A55" s="6" t="s">
        <v>8</v>
      </c>
      <c r="B55">
        <v>0</v>
      </c>
      <c r="C55" s="22">
        <f t="shared" si="6"/>
        <v>0</v>
      </c>
      <c r="F55" s="34"/>
      <c r="H55" s="52"/>
      <c r="O55"/>
      <c r="P55"/>
    </row>
    <row r="56" spans="1:16" ht="15" customHeight="1" x14ac:dyDescent="0.25">
      <c r="A56" s="3" t="s">
        <v>10</v>
      </c>
      <c r="B56" s="4">
        <v>0</v>
      </c>
      <c r="C56" s="5">
        <f t="shared" si="6"/>
        <v>0</v>
      </c>
      <c r="F56" s="34"/>
      <c r="H56" s="52"/>
      <c r="O56"/>
      <c r="P56"/>
    </row>
    <row r="57" spans="1:16" x14ac:dyDescent="0.25">
      <c r="A57" s="6" t="s">
        <v>6</v>
      </c>
      <c r="B57">
        <v>0</v>
      </c>
      <c r="C57" s="22">
        <f t="shared" si="6"/>
        <v>0</v>
      </c>
      <c r="F57" s="34"/>
      <c r="H57" s="52"/>
      <c r="O57"/>
      <c r="P57"/>
    </row>
    <row r="58" spans="1:16" ht="15" customHeight="1" x14ac:dyDescent="0.25">
      <c r="A58" s="6" t="s">
        <v>11</v>
      </c>
      <c r="B58">
        <v>0</v>
      </c>
      <c r="C58" s="22">
        <f t="shared" si="6"/>
        <v>0</v>
      </c>
      <c r="F58" s="34"/>
      <c r="H58" s="52"/>
      <c r="O58"/>
      <c r="P58"/>
    </row>
    <row r="59" spans="1:16" x14ac:dyDescent="0.25">
      <c r="A59" s="3" t="s">
        <v>13</v>
      </c>
      <c r="B59" s="4">
        <v>67</v>
      </c>
      <c r="C59" s="5">
        <f t="shared" si="6"/>
        <v>67</v>
      </c>
      <c r="F59" s="58"/>
      <c r="H59" s="52"/>
      <c r="O59"/>
      <c r="P59"/>
    </row>
    <row r="60" spans="1:16" ht="15" customHeight="1" x14ac:dyDescent="0.25">
      <c r="A60" s="3" t="s">
        <v>15</v>
      </c>
      <c r="B60" s="4">
        <v>28</v>
      </c>
      <c r="C60" s="5">
        <f t="shared" si="6"/>
        <v>28</v>
      </c>
      <c r="F60" s="24"/>
      <c r="H60" s="52"/>
      <c r="O60"/>
      <c r="P60"/>
    </row>
    <row r="61" spans="1:16" x14ac:dyDescent="0.25">
      <c r="A61" s="6" t="s">
        <v>6</v>
      </c>
      <c r="B61" s="50">
        <v>20</v>
      </c>
      <c r="C61" s="22">
        <f t="shared" si="6"/>
        <v>20</v>
      </c>
      <c r="F61" s="24"/>
      <c r="H61" s="52"/>
      <c r="O61"/>
      <c r="P61"/>
    </row>
    <row r="62" spans="1:16" ht="15.75" customHeight="1" thickBot="1" x14ac:dyDescent="0.3">
      <c r="A62" s="8" t="s">
        <v>11</v>
      </c>
      <c r="B62" s="9">
        <v>8</v>
      </c>
      <c r="C62" s="23">
        <f t="shared" si="6"/>
        <v>8</v>
      </c>
      <c r="F62" s="24"/>
      <c r="H62" s="52"/>
      <c r="O62"/>
      <c r="P62"/>
    </row>
    <row r="63" spans="1:16" ht="15" customHeight="1" x14ac:dyDescent="0.25">
      <c r="A63" s="11" t="s">
        <v>16</v>
      </c>
      <c r="B63" s="12">
        <f>+B59/B52</f>
        <v>0.6633663366336634</v>
      </c>
      <c r="C63" s="13">
        <f>+C59/C52</f>
        <v>0.6633663366336634</v>
      </c>
      <c r="F63" s="24"/>
      <c r="H63" s="52"/>
      <c r="J63" s="21"/>
      <c r="K63" s="21"/>
      <c r="O63"/>
      <c r="P63"/>
    </row>
    <row r="64" spans="1:16" ht="15.75" customHeight="1" thickBot="1" x14ac:dyDescent="0.3">
      <c r="A64" s="14" t="s">
        <v>4</v>
      </c>
      <c r="B64" s="15">
        <f t="shared" ref="B64:C64" si="7">+B59/(B52-B61-B57-B54)</f>
        <v>0.8271604938271605</v>
      </c>
      <c r="C64" s="16">
        <f t="shared" si="7"/>
        <v>0.8271604938271605</v>
      </c>
      <c r="F64" s="24"/>
      <c r="H64" s="52"/>
      <c r="J64" s="21"/>
      <c r="K64" s="21"/>
      <c r="O64"/>
      <c r="P64"/>
    </row>
    <row r="65" spans="1:16" ht="15.75" customHeight="1" thickBot="1" x14ac:dyDescent="0.3">
      <c r="A65" s="26"/>
      <c r="B65" s="27"/>
      <c r="C65" s="24"/>
      <c r="D65" s="48"/>
      <c r="F65" s="24"/>
      <c r="H65" s="52"/>
      <c r="J65" s="21"/>
      <c r="K65" s="21"/>
      <c r="O65"/>
      <c r="P65"/>
    </row>
    <row r="66" spans="1:16" ht="15" customHeight="1" x14ac:dyDescent="0.25">
      <c r="A66" s="64" t="s">
        <v>30</v>
      </c>
      <c r="B66" s="29" t="s">
        <v>1</v>
      </c>
      <c r="C66" s="30" t="s">
        <v>18</v>
      </c>
      <c r="F66" s="24"/>
      <c r="H66" s="52"/>
    </row>
    <row r="67" spans="1:16" x14ac:dyDescent="0.25">
      <c r="A67" s="65"/>
      <c r="B67" s="17">
        <v>119</v>
      </c>
      <c r="C67" s="22">
        <f>+B67</f>
        <v>119</v>
      </c>
      <c r="F67" s="24"/>
      <c r="H67" s="52"/>
    </row>
    <row r="68" spans="1:16" ht="15" customHeight="1" x14ac:dyDescent="0.25">
      <c r="A68" s="3" t="s">
        <v>5</v>
      </c>
      <c r="B68" s="4">
        <v>0</v>
      </c>
      <c r="C68" s="5">
        <f t="shared" ref="C68:C76" si="8">+B68</f>
        <v>0</v>
      </c>
      <c r="F68" s="24"/>
      <c r="H68" s="52"/>
    </row>
    <row r="69" spans="1:16" x14ac:dyDescent="0.25">
      <c r="A69" s="6" t="s">
        <v>8</v>
      </c>
      <c r="B69">
        <v>0</v>
      </c>
      <c r="C69" s="22">
        <f t="shared" si="8"/>
        <v>0</v>
      </c>
      <c r="F69" s="24"/>
    </row>
    <row r="70" spans="1:16" ht="15" customHeight="1" x14ac:dyDescent="0.25">
      <c r="A70" s="3" t="s">
        <v>10</v>
      </c>
      <c r="B70" s="4">
        <v>0</v>
      </c>
      <c r="C70" s="5">
        <f t="shared" si="8"/>
        <v>0</v>
      </c>
      <c r="F70" s="24"/>
    </row>
    <row r="71" spans="1:16" x14ac:dyDescent="0.25">
      <c r="A71" s="6" t="s">
        <v>6</v>
      </c>
      <c r="B71">
        <v>0</v>
      </c>
      <c r="C71" s="22">
        <f t="shared" si="8"/>
        <v>0</v>
      </c>
      <c r="F71" s="24"/>
    </row>
    <row r="72" spans="1:16" ht="15" customHeight="1" x14ac:dyDescent="0.25">
      <c r="A72" s="6" t="s">
        <v>11</v>
      </c>
      <c r="B72">
        <v>0</v>
      </c>
      <c r="C72" s="22">
        <f t="shared" si="8"/>
        <v>0</v>
      </c>
      <c r="F72" s="24"/>
    </row>
    <row r="73" spans="1:16" x14ac:dyDescent="0.25">
      <c r="A73" s="3" t="s">
        <v>13</v>
      </c>
      <c r="B73" s="4">
        <v>103</v>
      </c>
      <c r="C73" s="5">
        <f t="shared" si="8"/>
        <v>103</v>
      </c>
      <c r="F73" s="24"/>
    </row>
    <row r="74" spans="1:16" ht="15" customHeight="1" x14ac:dyDescent="0.25">
      <c r="A74" s="3" t="s">
        <v>15</v>
      </c>
      <c r="B74" s="4">
        <v>16</v>
      </c>
      <c r="C74" s="5">
        <f t="shared" si="8"/>
        <v>16</v>
      </c>
      <c r="F74" s="24"/>
    </row>
    <row r="75" spans="1:16" x14ac:dyDescent="0.25">
      <c r="A75" s="6" t="s">
        <v>6</v>
      </c>
      <c r="B75">
        <v>9</v>
      </c>
      <c r="C75" s="22">
        <f t="shared" si="8"/>
        <v>9</v>
      </c>
      <c r="F75" s="24"/>
    </row>
    <row r="76" spans="1:16" ht="15.75" thickBot="1" x14ac:dyDescent="0.3">
      <c r="A76" s="8" t="s">
        <v>11</v>
      </c>
      <c r="B76" s="9">
        <v>7</v>
      </c>
      <c r="C76" s="23">
        <f t="shared" si="8"/>
        <v>7</v>
      </c>
      <c r="F76" s="24"/>
    </row>
    <row r="77" spans="1:16" x14ac:dyDescent="0.25">
      <c r="A77" s="11" t="s">
        <v>16</v>
      </c>
      <c r="B77" s="12">
        <f>+B73/B67</f>
        <v>0.86554621848739499</v>
      </c>
      <c r="C77" s="13">
        <f>+C73/C67</f>
        <v>0.86554621848739499</v>
      </c>
      <c r="F77" s="48"/>
    </row>
    <row r="78" spans="1:16" ht="15.75" thickBot="1" x14ac:dyDescent="0.3">
      <c r="A78" s="14" t="s">
        <v>4</v>
      </c>
      <c r="B78" s="15">
        <f>+B73/(B67-B75-B71-B77)</f>
        <v>0.94378994378994374</v>
      </c>
      <c r="C78" s="16">
        <f>+C73/(C67-C75-C71-C77)</f>
        <v>0.94378994378994374</v>
      </c>
      <c r="F78" s="48"/>
    </row>
    <row r="79" spans="1:16" ht="15.75" thickBot="1" x14ac:dyDescent="0.3">
      <c r="A79" s="25"/>
      <c r="B79" s="27"/>
      <c r="C79" s="24"/>
      <c r="F79" s="48"/>
    </row>
    <row r="80" spans="1:16" x14ac:dyDescent="0.25">
      <c r="A80" s="64" t="s">
        <v>23</v>
      </c>
      <c r="B80" s="29" t="s">
        <v>1</v>
      </c>
      <c r="C80" s="30" t="s">
        <v>18</v>
      </c>
    </row>
    <row r="81" spans="1:3" x14ac:dyDescent="0.25">
      <c r="A81" s="65"/>
      <c r="B81" s="17">
        <v>31</v>
      </c>
      <c r="C81" s="18">
        <f>+B81</f>
        <v>31</v>
      </c>
    </row>
    <row r="82" spans="1:3" x14ac:dyDescent="0.25">
      <c r="A82" s="3" t="s">
        <v>5</v>
      </c>
      <c r="B82" s="4">
        <v>0</v>
      </c>
      <c r="C82" s="5">
        <f t="shared" ref="C82:C90" si="9">+B82</f>
        <v>0</v>
      </c>
    </row>
    <row r="83" spans="1:3" x14ac:dyDescent="0.25">
      <c r="A83" s="6" t="s">
        <v>8</v>
      </c>
      <c r="B83">
        <v>0</v>
      </c>
      <c r="C83" s="22">
        <f t="shared" si="9"/>
        <v>0</v>
      </c>
    </row>
    <row r="84" spans="1:3" ht="15" customHeight="1" x14ac:dyDescent="0.25">
      <c r="A84" s="3" t="s">
        <v>10</v>
      </c>
      <c r="B84" s="4">
        <v>0</v>
      </c>
      <c r="C84" s="5">
        <f t="shared" si="9"/>
        <v>0</v>
      </c>
    </row>
    <row r="85" spans="1:3" x14ac:dyDescent="0.25">
      <c r="A85" s="6" t="s">
        <v>6</v>
      </c>
      <c r="B85">
        <v>0</v>
      </c>
      <c r="C85" s="22">
        <f t="shared" si="9"/>
        <v>0</v>
      </c>
    </row>
    <row r="86" spans="1:3" ht="15" customHeight="1" x14ac:dyDescent="0.25">
      <c r="A86" s="6" t="s">
        <v>11</v>
      </c>
      <c r="B86">
        <v>0</v>
      </c>
      <c r="C86" s="22">
        <f t="shared" si="9"/>
        <v>0</v>
      </c>
    </row>
    <row r="87" spans="1:3" x14ac:dyDescent="0.25">
      <c r="A87" s="3" t="s">
        <v>13</v>
      </c>
      <c r="B87" s="4">
        <v>18</v>
      </c>
      <c r="C87" s="5">
        <f t="shared" si="9"/>
        <v>18</v>
      </c>
    </row>
    <row r="88" spans="1:3" x14ac:dyDescent="0.25">
      <c r="A88" s="3" t="s">
        <v>15</v>
      </c>
      <c r="B88" s="4">
        <v>13</v>
      </c>
      <c r="C88" s="5">
        <f t="shared" si="9"/>
        <v>13</v>
      </c>
    </row>
    <row r="89" spans="1:3" x14ac:dyDescent="0.25">
      <c r="A89" s="6" t="s">
        <v>6</v>
      </c>
      <c r="B89">
        <v>8</v>
      </c>
      <c r="C89" s="22">
        <f t="shared" si="9"/>
        <v>8</v>
      </c>
    </row>
    <row r="90" spans="1:3" ht="15.75" customHeight="1" thickBot="1" x14ac:dyDescent="0.3">
      <c r="A90" s="8" t="s">
        <v>11</v>
      </c>
      <c r="B90" s="9">
        <v>5</v>
      </c>
      <c r="C90" s="23">
        <f t="shared" si="9"/>
        <v>5</v>
      </c>
    </row>
    <row r="91" spans="1:3" x14ac:dyDescent="0.25">
      <c r="A91" s="11" t="s">
        <v>16</v>
      </c>
      <c r="B91" s="12">
        <f>+B87/B81</f>
        <v>0.58064516129032262</v>
      </c>
      <c r="C91" s="13">
        <f>+C87/C81</f>
        <v>0.58064516129032262</v>
      </c>
    </row>
    <row r="92" spans="1:3" ht="15.75" customHeight="1" thickBot="1" x14ac:dyDescent="0.3">
      <c r="A92" s="14" t="s">
        <v>4</v>
      </c>
      <c r="B92" s="15">
        <f>+B87/(B81-B89-B85-B91)</f>
        <v>0.80287769784172669</v>
      </c>
      <c r="C92" s="16">
        <f>+C87/(C81-C89-C85-C91)</f>
        <v>0.80287769784172669</v>
      </c>
    </row>
    <row r="93" spans="1:3" ht="15.75" thickBot="1" x14ac:dyDescent="0.3">
      <c r="A93" s="25"/>
      <c r="B93" s="27"/>
      <c r="C93" s="24"/>
    </row>
    <row r="94" spans="1:3" x14ac:dyDescent="0.25">
      <c r="A94" s="64" t="s">
        <v>25</v>
      </c>
      <c r="B94" s="29" t="s">
        <v>1</v>
      </c>
      <c r="C94" s="30" t="s">
        <v>18</v>
      </c>
    </row>
    <row r="95" spans="1:3" x14ac:dyDescent="0.25">
      <c r="A95" s="65"/>
      <c r="B95" s="17">
        <v>398</v>
      </c>
      <c r="C95" s="22">
        <f>+B95</f>
        <v>398</v>
      </c>
    </row>
    <row r="96" spans="1:3" x14ac:dyDescent="0.25">
      <c r="A96" s="3" t="s">
        <v>5</v>
      </c>
      <c r="B96" s="4">
        <v>0</v>
      </c>
      <c r="C96" s="5">
        <f t="shared" ref="C96:C104" si="10">+B96</f>
        <v>0</v>
      </c>
    </row>
    <row r="97" spans="1:16" x14ac:dyDescent="0.25">
      <c r="A97" s="6" t="s">
        <v>8</v>
      </c>
      <c r="B97">
        <v>0</v>
      </c>
      <c r="C97" s="22">
        <f t="shared" si="10"/>
        <v>0</v>
      </c>
      <c r="E97" s="20"/>
    </row>
    <row r="98" spans="1:16" x14ac:dyDescent="0.25">
      <c r="A98" s="3" t="s">
        <v>10</v>
      </c>
      <c r="B98" s="4">
        <v>4</v>
      </c>
      <c r="C98" s="5">
        <f t="shared" si="10"/>
        <v>4</v>
      </c>
    </row>
    <row r="99" spans="1:16" x14ac:dyDescent="0.25">
      <c r="A99" s="6" t="s">
        <v>6</v>
      </c>
      <c r="B99">
        <v>0</v>
      </c>
      <c r="C99" s="22">
        <f t="shared" si="10"/>
        <v>0</v>
      </c>
    </row>
    <row r="100" spans="1:16" x14ac:dyDescent="0.25">
      <c r="A100" s="6" t="s">
        <v>11</v>
      </c>
      <c r="B100">
        <v>4</v>
      </c>
      <c r="C100" s="22">
        <f t="shared" si="10"/>
        <v>4</v>
      </c>
    </row>
    <row r="101" spans="1:16" x14ac:dyDescent="0.25">
      <c r="A101" s="3" t="s">
        <v>13</v>
      </c>
      <c r="B101" s="4">
        <v>340</v>
      </c>
      <c r="C101" s="5">
        <f t="shared" si="10"/>
        <v>340</v>
      </c>
    </row>
    <row r="102" spans="1:16" x14ac:dyDescent="0.25">
      <c r="A102" s="3" t="s">
        <v>15</v>
      </c>
      <c r="B102" s="4">
        <v>54</v>
      </c>
      <c r="C102" s="5">
        <f t="shared" si="10"/>
        <v>54</v>
      </c>
    </row>
    <row r="103" spans="1:16" x14ac:dyDescent="0.25">
      <c r="A103" s="6" t="s">
        <v>6</v>
      </c>
      <c r="B103">
        <v>19</v>
      </c>
      <c r="C103" s="22">
        <f t="shared" si="10"/>
        <v>19</v>
      </c>
    </row>
    <row r="104" spans="1:16" ht="15.75" thickBot="1" x14ac:dyDescent="0.3">
      <c r="A104" s="8" t="s">
        <v>11</v>
      </c>
      <c r="B104" s="9">
        <v>35</v>
      </c>
      <c r="C104" s="23">
        <f t="shared" si="10"/>
        <v>35</v>
      </c>
    </row>
    <row r="105" spans="1:16" x14ac:dyDescent="0.25">
      <c r="A105" s="11" t="s">
        <v>16</v>
      </c>
      <c r="B105" s="12">
        <f>+B101/B95</f>
        <v>0.85427135678391963</v>
      </c>
      <c r="C105" s="13">
        <f>+C101/C95</f>
        <v>0.85427135678391963</v>
      </c>
    </row>
    <row r="106" spans="1:16" ht="15.75" thickBot="1" x14ac:dyDescent="0.3">
      <c r="A106" s="14" t="s">
        <v>4</v>
      </c>
      <c r="B106" s="15">
        <f>+B101/(B95-B103-B99-B105)</f>
        <v>0.89912426412938029</v>
      </c>
      <c r="C106" s="16">
        <f>+C101/(C95-C103-C99-C105)</f>
        <v>0.89912426412938029</v>
      </c>
    </row>
    <row r="107" spans="1:16" ht="15.75" thickBot="1" x14ac:dyDescent="0.3">
      <c r="A107" s="25"/>
      <c r="B107" s="27"/>
      <c r="C107" s="24"/>
    </row>
    <row r="108" spans="1:16" ht="15" customHeight="1" x14ac:dyDescent="0.25">
      <c r="A108" s="64" t="s">
        <v>20</v>
      </c>
      <c r="B108" s="29" t="s">
        <v>1</v>
      </c>
      <c r="C108" s="30" t="s">
        <v>18</v>
      </c>
      <c r="F108" s="34"/>
      <c r="H108" s="20"/>
      <c r="O108"/>
      <c r="P108"/>
    </row>
    <row r="109" spans="1:16" ht="15" customHeight="1" x14ac:dyDescent="0.25">
      <c r="A109" s="65"/>
      <c r="B109" s="17">
        <v>173</v>
      </c>
      <c r="C109" s="18">
        <f>+B109</f>
        <v>173</v>
      </c>
      <c r="D109" s="19"/>
      <c r="F109" s="36"/>
      <c r="H109" s="20"/>
      <c r="O109"/>
      <c r="P109"/>
    </row>
    <row r="110" spans="1:16" ht="15" customHeight="1" x14ac:dyDescent="0.25">
      <c r="A110" s="3" t="s">
        <v>5</v>
      </c>
      <c r="B110" s="4">
        <v>0</v>
      </c>
      <c r="C110" s="5">
        <f t="shared" ref="C110:C118" si="11">+B110</f>
        <v>0</v>
      </c>
      <c r="F110" s="36"/>
      <c r="H110" s="20"/>
      <c r="O110"/>
      <c r="P110"/>
    </row>
    <row r="111" spans="1:16" ht="15" customHeight="1" x14ac:dyDescent="0.25">
      <c r="A111" s="6" t="s">
        <v>8</v>
      </c>
      <c r="B111">
        <v>0</v>
      </c>
      <c r="C111" s="18">
        <f t="shared" si="11"/>
        <v>0</v>
      </c>
      <c r="F111" s="35"/>
      <c r="H111" s="20"/>
      <c r="O111"/>
      <c r="P111"/>
    </row>
    <row r="112" spans="1:16" ht="15" customHeight="1" x14ac:dyDescent="0.25">
      <c r="A112" s="3" t="s">
        <v>10</v>
      </c>
      <c r="B112" s="4">
        <v>3</v>
      </c>
      <c r="C112" s="5">
        <f t="shared" si="11"/>
        <v>3</v>
      </c>
      <c r="F112" s="34"/>
      <c r="H112" s="20"/>
      <c r="O112"/>
      <c r="P112"/>
    </row>
    <row r="113" spans="1:16" x14ac:dyDescent="0.25">
      <c r="A113" s="6" t="s">
        <v>6</v>
      </c>
      <c r="B113">
        <v>1</v>
      </c>
      <c r="C113" s="22">
        <f t="shared" si="11"/>
        <v>1</v>
      </c>
      <c r="F113" s="34"/>
      <c r="H113" s="20"/>
      <c r="O113"/>
      <c r="P113"/>
    </row>
    <row r="114" spans="1:16" x14ac:dyDescent="0.25">
      <c r="A114" s="6" t="s">
        <v>11</v>
      </c>
      <c r="B114">
        <v>2</v>
      </c>
      <c r="C114" s="22">
        <f t="shared" si="11"/>
        <v>2</v>
      </c>
      <c r="F114" s="34"/>
      <c r="H114" s="20"/>
      <c r="O114"/>
      <c r="P114"/>
    </row>
    <row r="115" spans="1:16" x14ac:dyDescent="0.25">
      <c r="A115" s="3" t="s">
        <v>13</v>
      </c>
      <c r="B115" s="4">
        <v>129</v>
      </c>
      <c r="C115" s="5">
        <f t="shared" si="11"/>
        <v>129</v>
      </c>
      <c r="F115" s="34"/>
      <c r="H115" s="20"/>
      <c r="O115"/>
      <c r="P115"/>
    </row>
    <row r="116" spans="1:16" x14ac:dyDescent="0.25">
      <c r="A116" s="3" t="s">
        <v>15</v>
      </c>
      <c r="B116" s="4">
        <v>41</v>
      </c>
      <c r="C116" s="5">
        <f t="shared" si="11"/>
        <v>41</v>
      </c>
      <c r="F116" s="34"/>
      <c r="H116" s="20"/>
      <c r="O116"/>
      <c r="P116"/>
    </row>
    <row r="117" spans="1:16" x14ac:dyDescent="0.25">
      <c r="A117" s="6" t="s">
        <v>6</v>
      </c>
      <c r="B117">
        <v>22</v>
      </c>
      <c r="C117" s="22">
        <f t="shared" si="11"/>
        <v>22</v>
      </c>
      <c r="F117" s="34"/>
      <c r="H117" s="20"/>
      <c r="O117"/>
      <c r="P117"/>
    </row>
    <row r="118" spans="1:16" ht="15.75" customHeight="1" thickBot="1" x14ac:dyDescent="0.3">
      <c r="A118" s="8" t="s">
        <v>11</v>
      </c>
      <c r="B118" s="9">
        <v>19</v>
      </c>
      <c r="C118" s="18">
        <f t="shared" si="11"/>
        <v>19</v>
      </c>
      <c r="F118" s="35"/>
      <c r="H118" s="20"/>
      <c r="O118"/>
      <c r="P118"/>
    </row>
    <row r="119" spans="1:16" x14ac:dyDescent="0.25">
      <c r="A119" s="11" t="s">
        <v>16</v>
      </c>
      <c r="B119" s="12">
        <f>+B115/B109</f>
        <v>0.74566473988439308</v>
      </c>
      <c r="C119" s="13">
        <f>+C115/C109</f>
        <v>0.74566473988439308</v>
      </c>
      <c r="D119" s="43"/>
      <c r="F119" s="34"/>
    </row>
    <row r="120" spans="1:16" ht="15.75" customHeight="1" thickBot="1" x14ac:dyDescent="0.3">
      <c r="A120" s="14" t="s">
        <v>4</v>
      </c>
      <c r="B120" s="15">
        <f>+B115/(B109-B117-B113-B119)</f>
        <v>0.86429650284652038</v>
      </c>
      <c r="C120" s="16">
        <f>+C115/(C109-C117-C113-C119)</f>
        <v>0.86429650284652038</v>
      </c>
      <c r="D120" s="27"/>
      <c r="F120" s="34"/>
    </row>
    <row r="121" spans="1:16" ht="15.75" thickBot="1" x14ac:dyDescent="0.3">
      <c r="A121" s="25"/>
      <c r="B121" s="27"/>
      <c r="C121" s="24"/>
    </row>
    <row r="122" spans="1:16" x14ac:dyDescent="0.25">
      <c r="A122" s="64" t="s">
        <v>33</v>
      </c>
      <c r="B122" s="29" t="s">
        <v>1</v>
      </c>
      <c r="C122" s="30" t="s">
        <v>18</v>
      </c>
    </row>
    <row r="123" spans="1:16" x14ac:dyDescent="0.25">
      <c r="A123" s="65"/>
      <c r="B123" s="17">
        <v>16</v>
      </c>
      <c r="C123" s="22">
        <f>+B123</f>
        <v>16</v>
      </c>
    </row>
    <row r="124" spans="1:16" x14ac:dyDescent="0.25">
      <c r="A124" s="3" t="s">
        <v>5</v>
      </c>
      <c r="B124" s="4">
        <v>0</v>
      </c>
      <c r="C124" s="5">
        <f t="shared" ref="C124:C132" si="12">+B124</f>
        <v>0</v>
      </c>
    </row>
    <row r="125" spans="1:16" x14ac:dyDescent="0.25">
      <c r="A125" s="6" t="s">
        <v>8</v>
      </c>
      <c r="B125">
        <v>0</v>
      </c>
      <c r="C125" s="22">
        <f t="shared" si="12"/>
        <v>0</v>
      </c>
      <c r="E125" s="20"/>
    </row>
    <row r="126" spans="1:16" x14ac:dyDescent="0.25">
      <c r="A126" s="3" t="s">
        <v>10</v>
      </c>
      <c r="B126" s="4">
        <v>0</v>
      </c>
      <c r="C126" s="5">
        <f t="shared" si="12"/>
        <v>0</v>
      </c>
    </row>
    <row r="127" spans="1:16" x14ac:dyDescent="0.25">
      <c r="A127" s="6" t="s">
        <v>6</v>
      </c>
      <c r="B127">
        <v>0</v>
      </c>
      <c r="C127" s="22">
        <f t="shared" si="12"/>
        <v>0</v>
      </c>
      <c r="E127" s="20"/>
    </row>
    <row r="128" spans="1:16" x14ac:dyDescent="0.25">
      <c r="A128" s="6" t="s">
        <v>11</v>
      </c>
      <c r="B128">
        <v>0</v>
      </c>
      <c r="C128" s="22">
        <f t="shared" si="12"/>
        <v>0</v>
      </c>
    </row>
    <row r="129" spans="1:6" x14ac:dyDescent="0.25">
      <c r="A129" s="3" t="s">
        <v>13</v>
      </c>
      <c r="B129" s="4">
        <v>1</v>
      </c>
      <c r="C129" s="5">
        <f t="shared" si="12"/>
        <v>1</v>
      </c>
    </row>
    <row r="130" spans="1:6" x14ac:dyDescent="0.25">
      <c r="A130" s="3" t="s">
        <v>15</v>
      </c>
      <c r="B130" s="4">
        <v>15</v>
      </c>
      <c r="C130" s="5">
        <f t="shared" si="12"/>
        <v>15</v>
      </c>
    </row>
    <row r="131" spans="1:6" x14ac:dyDescent="0.25">
      <c r="A131" s="6" t="s">
        <v>6</v>
      </c>
      <c r="B131">
        <v>11</v>
      </c>
      <c r="C131" s="22">
        <f t="shared" si="12"/>
        <v>11</v>
      </c>
    </row>
    <row r="132" spans="1:6" ht="15.75" thickBot="1" x14ac:dyDescent="0.3">
      <c r="A132" s="8" t="s">
        <v>11</v>
      </c>
      <c r="B132" s="9">
        <v>4</v>
      </c>
      <c r="C132" s="23">
        <f t="shared" si="12"/>
        <v>4</v>
      </c>
    </row>
    <row r="133" spans="1:6" x14ac:dyDescent="0.25">
      <c r="A133" s="11" t="s">
        <v>16</v>
      </c>
      <c r="B133" s="12">
        <f>+B129/B123</f>
        <v>6.25E-2</v>
      </c>
      <c r="C133" s="13">
        <f>+C129/C123</f>
        <v>6.25E-2</v>
      </c>
    </row>
    <row r="134" spans="1:6" ht="15.75" thickBot="1" x14ac:dyDescent="0.3">
      <c r="A134" s="14" t="s">
        <v>4</v>
      </c>
      <c r="B134" s="15">
        <f>+B129/(B123-B131-B127-B133)</f>
        <v>0.20253164556962025</v>
      </c>
      <c r="C134" s="16">
        <f>+C129/(C123-C131-C127-C133)</f>
        <v>0.20253164556962025</v>
      </c>
    </row>
    <row r="135" spans="1:6" ht="15.75" thickBot="1" x14ac:dyDescent="0.3">
      <c r="A135" s="25"/>
      <c r="B135" s="27"/>
      <c r="C135" s="24"/>
    </row>
    <row r="136" spans="1:6" x14ac:dyDescent="0.25">
      <c r="A136" s="64" t="s">
        <v>29</v>
      </c>
      <c r="B136" s="29" t="s">
        <v>1</v>
      </c>
      <c r="C136" s="30" t="s">
        <v>18</v>
      </c>
      <c r="F136" s="36"/>
    </row>
    <row r="137" spans="1:6" x14ac:dyDescent="0.25">
      <c r="A137" s="65"/>
      <c r="B137" s="17">
        <v>886</v>
      </c>
      <c r="C137" s="18">
        <f>+B137</f>
        <v>886</v>
      </c>
      <c r="D137" s="24"/>
      <c r="F137" s="35"/>
    </row>
    <row r="138" spans="1:6" ht="15" customHeight="1" x14ac:dyDescent="0.25">
      <c r="A138" s="3" t="s">
        <v>5</v>
      </c>
      <c r="B138" s="4">
        <v>0</v>
      </c>
      <c r="C138" s="5">
        <f t="shared" ref="C138:C146" si="13">+B138</f>
        <v>0</v>
      </c>
      <c r="F138" s="34"/>
    </row>
    <row r="139" spans="1:6" x14ac:dyDescent="0.25">
      <c r="A139" s="6" t="s">
        <v>8</v>
      </c>
      <c r="B139">
        <v>0</v>
      </c>
      <c r="C139" s="22">
        <f t="shared" si="13"/>
        <v>0</v>
      </c>
      <c r="F139" s="34"/>
    </row>
    <row r="140" spans="1:6" ht="15" customHeight="1" x14ac:dyDescent="0.25">
      <c r="A140" s="3" t="s">
        <v>10</v>
      </c>
      <c r="B140" s="4">
        <v>1</v>
      </c>
      <c r="C140" s="5">
        <f t="shared" si="13"/>
        <v>1</v>
      </c>
      <c r="F140" s="34"/>
    </row>
    <row r="141" spans="1:6" x14ac:dyDescent="0.25">
      <c r="A141" s="6" t="s">
        <v>6</v>
      </c>
      <c r="B141">
        <v>1</v>
      </c>
      <c r="C141" s="22">
        <f t="shared" si="13"/>
        <v>1</v>
      </c>
    </row>
    <row r="142" spans="1:6" x14ac:dyDescent="0.25">
      <c r="A142" s="6" t="s">
        <v>11</v>
      </c>
      <c r="B142">
        <v>0</v>
      </c>
      <c r="C142" s="22">
        <f t="shared" si="13"/>
        <v>0</v>
      </c>
    </row>
    <row r="143" spans="1:6" x14ac:dyDescent="0.25">
      <c r="A143" s="3" t="s">
        <v>13</v>
      </c>
      <c r="B143" s="4">
        <v>781</v>
      </c>
      <c r="C143" s="5">
        <f t="shared" si="13"/>
        <v>781</v>
      </c>
    </row>
    <row r="144" spans="1:6" x14ac:dyDescent="0.25">
      <c r="A144" s="3" t="s">
        <v>15</v>
      </c>
      <c r="B144" s="4">
        <v>104</v>
      </c>
      <c r="C144" s="5">
        <f t="shared" si="13"/>
        <v>104</v>
      </c>
    </row>
    <row r="145" spans="1:3" x14ac:dyDescent="0.25">
      <c r="A145" s="6" t="s">
        <v>6</v>
      </c>
      <c r="B145">
        <v>70</v>
      </c>
      <c r="C145" s="22">
        <f t="shared" si="13"/>
        <v>70</v>
      </c>
    </row>
    <row r="146" spans="1:3" ht="15.75" customHeight="1" thickBot="1" x14ac:dyDescent="0.3">
      <c r="A146" s="8" t="s">
        <v>11</v>
      </c>
      <c r="B146" s="9">
        <v>34</v>
      </c>
      <c r="C146" s="23">
        <f t="shared" si="13"/>
        <v>34</v>
      </c>
    </row>
    <row r="147" spans="1:3" x14ac:dyDescent="0.25">
      <c r="A147" s="11" t="s">
        <v>16</v>
      </c>
      <c r="B147" s="12">
        <f>+B143/B137</f>
        <v>0.88148984198645597</v>
      </c>
      <c r="C147" s="13">
        <f>+C143/C137</f>
        <v>0.88148984198645597</v>
      </c>
    </row>
    <row r="148" spans="1:3" ht="15.75" thickBot="1" x14ac:dyDescent="0.3">
      <c r="A148" s="14" t="s">
        <v>4</v>
      </c>
      <c r="B148" s="15">
        <f>+B143/(B137-B145-B141-B147)</f>
        <v>0.95931979221110508</v>
      </c>
      <c r="C148" s="16">
        <f>+C143/(C137-C145-C141-C147)</f>
        <v>0.95931979221110508</v>
      </c>
    </row>
    <row r="149" spans="1:3" ht="15.75" thickBot="1" x14ac:dyDescent="0.3">
      <c r="A149" s="25"/>
      <c r="B149" s="27"/>
      <c r="C149" s="24"/>
    </row>
    <row r="150" spans="1:3" x14ac:dyDescent="0.25">
      <c r="A150" s="64" t="s">
        <v>22</v>
      </c>
      <c r="B150" s="29" t="s">
        <v>1</v>
      </c>
      <c r="C150" s="30" t="s">
        <v>18</v>
      </c>
    </row>
    <row r="151" spans="1:3" x14ac:dyDescent="0.25">
      <c r="A151" s="65"/>
      <c r="B151" s="17">
        <v>82</v>
      </c>
      <c r="C151" s="18">
        <f>+B151</f>
        <v>82</v>
      </c>
    </row>
    <row r="152" spans="1:3" x14ac:dyDescent="0.25">
      <c r="A152" s="3" t="s">
        <v>5</v>
      </c>
      <c r="B152" s="4">
        <v>0</v>
      </c>
      <c r="C152" s="5">
        <f t="shared" ref="C152:C160" si="14">+B152</f>
        <v>0</v>
      </c>
    </row>
    <row r="153" spans="1:3" x14ac:dyDescent="0.25">
      <c r="A153" s="6" t="s">
        <v>8</v>
      </c>
      <c r="B153">
        <v>0</v>
      </c>
      <c r="C153" s="22">
        <f t="shared" si="14"/>
        <v>0</v>
      </c>
    </row>
    <row r="154" spans="1:3" x14ac:dyDescent="0.25">
      <c r="A154" s="3" t="s">
        <v>10</v>
      </c>
      <c r="B154" s="4">
        <v>0</v>
      </c>
      <c r="C154" s="5">
        <f t="shared" si="14"/>
        <v>0</v>
      </c>
    </row>
    <row r="155" spans="1:3" x14ac:dyDescent="0.25">
      <c r="A155" s="6" t="s">
        <v>6</v>
      </c>
      <c r="B155">
        <v>0</v>
      </c>
      <c r="C155" s="22">
        <f t="shared" si="14"/>
        <v>0</v>
      </c>
    </row>
    <row r="156" spans="1:3" x14ac:dyDescent="0.25">
      <c r="A156" s="6" t="s">
        <v>11</v>
      </c>
      <c r="B156">
        <v>0</v>
      </c>
      <c r="C156" s="22">
        <f t="shared" si="14"/>
        <v>0</v>
      </c>
    </row>
    <row r="157" spans="1:3" x14ac:dyDescent="0.25">
      <c r="A157" s="3" t="s">
        <v>13</v>
      </c>
      <c r="B157" s="4">
        <v>53</v>
      </c>
      <c r="C157" s="5">
        <f t="shared" si="14"/>
        <v>53</v>
      </c>
    </row>
    <row r="158" spans="1:3" x14ac:dyDescent="0.25">
      <c r="A158" s="3" t="s">
        <v>15</v>
      </c>
      <c r="B158" s="4">
        <v>29</v>
      </c>
      <c r="C158" s="5">
        <f t="shared" si="14"/>
        <v>29</v>
      </c>
    </row>
    <row r="159" spans="1:3" x14ac:dyDescent="0.25">
      <c r="A159" s="6" t="s">
        <v>6</v>
      </c>
      <c r="B159">
        <v>6</v>
      </c>
      <c r="C159" s="22">
        <f t="shared" si="14"/>
        <v>6</v>
      </c>
    </row>
    <row r="160" spans="1:3" ht="15.75" thickBot="1" x14ac:dyDescent="0.3">
      <c r="A160" s="8" t="s">
        <v>11</v>
      </c>
      <c r="B160" s="9">
        <v>23</v>
      </c>
      <c r="C160" s="23">
        <f t="shared" si="14"/>
        <v>23</v>
      </c>
    </row>
    <row r="161" spans="1:3" x14ac:dyDescent="0.25">
      <c r="A161" s="11" t="s">
        <v>16</v>
      </c>
      <c r="B161" s="12">
        <f>+B157/B151</f>
        <v>0.64634146341463417</v>
      </c>
      <c r="C161" s="44">
        <f>+C157/C151</f>
        <v>0.64634146341463417</v>
      </c>
    </row>
    <row r="162" spans="1:3" ht="15.75" thickBot="1" x14ac:dyDescent="0.3">
      <c r="A162" s="14" t="s">
        <v>4</v>
      </c>
      <c r="B162" s="15">
        <f>+B157/(B151-B159-B155-B161)</f>
        <v>0.70335005664346972</v>
      </c>
      <c r="C162" s="16">
        <f>+C157/(C151-C159-C155-C161)</f>
        <v>0.70335005664346972</v>
      </c>
    </row>
    <row r="163" spans="1:3" ht="15.75" thickBot="1" x14ac:dyDescent="0.3">
      <c r="A163" s="25"/>
      <c r="B163" s="27"/>
      <c r="C163" s="24"/>
    </row>
    <row r="164" spans="1:3" x14ac:dyDescent="0.25">
      <c r="A164" s="64" t="s">
        <v>35</v>
      </c>
      <c r="B164" s="29" t="s">
        <v>1</v>
      </c>
      <c r="C164" s="30" t="s">
        <v>18</v>
      </c>
    </row>
    <row r="165" spans="1:3" x14ac:dyDescent="0.25">
      <c r="A165" s="65"/>
      <c r="B165" s="17">
        <v>31</v>
      </c>
      <c r="C165" s="22">
        <f>+B165</f>
        <v>31</v>
      </c>
    </row>
    <row r="166" spans="1:3" x14ac:dyDescent="0.25">
      <c r="A166" s="3" t="s">
        <v>5</v>
      </c>
      <c r="B166" s="4">
        <v>0</v>
      </c>
      <c r="C166" s="5">
        <f t="shared" ref="C166:C174" si="15">+B166</f>
        <v>0</v>
      </c>
    </row>
    <row r="167" spans="1:3" x14ac:dyDescent="0.25">
      <c r="A167" s="6" t="s">
        <v>8</v>
      </c>
      <c r="B167">
        <v>0</v>
      </c>
      <c r="C167" s="22">
        <f t="shared" si="15"/>
        <v>0</v>
      </c>
    </row>
    <row r="168" spans="1:3" x14ac:dyDescent="0.25">
      <c r="A168" s="3" t="s">
        <v>10</v>
      </c>
      <c r="B168" s="4">
        <v>0</v>
      </c>
      <c r="C168" s="5">
        <f t="shared" si="15"/>
        <v>0</v>
      </c>
    </row>
    <row r="169" spans="1:3" x14ac:dyDescent="0.25">
      <c r="A169" s="6" t="s">
        <v>6</v>
      </c>
      <c r="B169">
        <v>0</v>
      </c>
      <c r="C169" s="22">
        <f t="shared" si="15"/>
        <v>0</v>
      </c>
    </row>
    <row r="170" spans="1:3" x14ac:dyDescent="0.25">
      <c r="A170" s="6" t="s">
        <v>11</v>
      </c>
      <c r="B170">
        <v>0</v>
      </c>
      <c r="C170" s="22">
        <f t="shared" si="15"/>
        <v>0</v>
      </c>
    </row>
    <row r="171" spans="1:3" x14ac:dyDescent="0.25">
      <c r="A171" s="3" t="s">
        <v>13</v>
      </c>
      <c r="B171" s="4">
        <v>30</v>
      </c>
      <c r="C171" s="5">
        <f t="shared" si="15"/>
        <v>30</v>
      </c>
    </row>
    <row r="172" spans="1:3" x14ac:dyDescent="0.25">
      <c r="A172" s="3" t="s">
        <v>15</v>
      </c>
      <c r="B172" s="4">
        <v>1</v>
      </c>
      <c r="C172" s="5">
        <f t="shared" si="15"/>
        <v>1</v>
      </c>
    </row>
    <row r="173" spans="1:3" x14ac:dyDescent="0.25">
      <c r="A173" s="6" t="s">
        <v>6</v>
      </c>
      <c r="B173">
        <v>0</v>
      </c>
      <c r="C173" s="22">
        <f t="shared" si="15"/>
        <v>0</v>
      </c>
    </row>
    <row r="174" spans="1:3" ht="15.75" thickBot="1" x14ac:dyDescent="0.3">
      <c r="A174" s="8" t="s">
        <v>11</v>
      </c>
      <c r="B174" s="9">
        <v>1</v>
      </c>
      <c r="C174" s="23">
        <f t="shared" si="15"/>
        <v>1</v>
      </c>
    </row>
    <row r="175" spans="1:3" x14ac:dyDescent="0.25">
      <c r="A175" s="11" t="s">
        <v>16</v>
      </c>
      <c r="B175" s="12">
        <f>+B171/B165</f>
        <v>0.967741935483871</v>
      </c>
      <c r="C175" s="13">
        <f>+C171/C165</f>
        <v>0.967741935483871</v>
      </c>
    </row>
    <row r="176" spans="1:3" ht="15.75" thickBot="1" x14ac:dyDescent="0.3">
      <c r="A176" s="14" t="s">
        <v>4</v>
      </c>
      <c r="B176" s="15">
        <f>+B171/(B165-B173-B169-B175)</f>
        <v>0.9989258861439313</v>
      </c>
      <c r="C176" s="16">
        <f>+C171/(C165-C173-C169-C175)</f>
        <v>0.9989258861439313</v>
      </c>
    </row>
    <row r="177" spans="1:3" ht="15.75" thickBot="1" x14ac:dyDescent="0.3">
      <c r="A177" s="25"/>
      <c r="B177" s="27"/>
      <c r="C177" s="24"/>
    </row>
    <row r="178" spans="1:3" x14ac:dyDescent="0.25">
      <c r="A178" s="64" t="s">
        <v>27</v>
      </c>
      <c r="B178" s="29" t="s">
        <v>1</v>
      </c>
      <c r="C178" s="30" t="s">
        <v>18</v>
      </c>
    </row>
    <row r="179" spans="1:3" x14ac:dyDescent="0.25">
      <c r="A179" s="65"/>
      <c r="B179" s="17">
        <v>93</v>
      </c>
      <c r="C179" s="22">
        <f>+B179</f>
        <v>93</v>
      </c>
    </row>
    <row r="180" spans="1:3" x14ac:dyDescent="0.25">
      <c r="A180" s="3" t="s">
        <v>5</v>
      </c>
      <c r="B180" s="4">
        <v>0</v>
      </c>
      <c r="C180" s="5">
        <f t="shared" ref="C180:C188" si="16">+B180</f>
        <v>0</v>
      </c>
    </row>
    <row r="181" spans="1:3" x14ac:dyDescent="0.25">
      <c r="A181" s="6" t="s">
        <v>8</v>
      </c>
      <c r="B181">
        <v>0</v>
      </c>
      <c r="C181" s="22">
        <f t="shared" si="16"/>
        <v>0</v>
      </c>
    </row>
    <row r="182" spans="1:3" x14ac:dyDescent="0.25">
      <c r="A182" s="3" t="s">
        <v>10</v>
      </c>
      <c r="B182" s="4">
        <v>0</v>
      </c>
      <c r="C182" s="5">
        <f t="shared" si="16"/>
        <v>0</v>
      </c>
    </row>
    <row r="183" spans="1:3" x14ac:dyDescent="0.25">
      <c r="A183" s="6" t="s">
        <v>6</v>
      </c>
      <c r="B183">
        <v>0</v>
      </c>
      <c r="C183" s="22">
        <f t="shared" si="16"/>
        <v>0</v>
      </c>
    </row>
    <row r="184" spans="1:3" x14ac:dyDescent="0.25">
      <c r="A184" s="6" t="s">
        <v>11</v>
      </c>
      <c r="B184">
        <v>0</v>
      </c>
      <c r="C184" s="22">
        <f t="shared" si="16"/>
        <v>0</v>
      </c>
    </row>
    <row r="185" spans="1:3" x14ac:dyDescent="0.25">
      <c r="A185" s="3" t="s">
        <v>13</v>
      </c>
      <c r="B185" s="4">
        <v>73</v>
      </c>
      <c r="C185" s="5">
        <f t="shared" si="16"/>
        <v>73</v>
      </c>
    </row>
    <row r="186" spans="1:3" x14ac:dyDescent="0.25">
      <c r="A186" s="3" t="s">
        <v>15</v>
      </c>
      <c r="B186" s="4">
        <v>20</v>
      </c>
      <c r="C186" s="5">
        <f t="shared" si="16"/>
        <v>20</v>
      </c>
    </row>
    <row r="187" spans="1:3" x14ac:dyDescent="0.25">
      <c r="A187" s="6" t="s">
        <v>6</v>
      </c>
      <c r="B187">
        <v>6</v>
      </c>
      <c r="C187" s="22">
        <f t="shared" si="16"/>
        <v>6</v>
      </c>
    </row>
    <row r="188" spans="1:3" ht="15.75" thickBot="1" x14ac:dyDescent="0.3">
      <c r="A188" s="8" t="s">
        <v>11</v>
      </c>
      <c r="B188" s="9">
        <v>14</v>
      </c>
      <c r="C188" s="23">
        <f t="shared" si="16"/>
        <v>14</v>
      </c>
    </row>
    <row r="189" spans="1:3" x14ac:dyDescent="0.25">
      <c r="A189" s="11" t="s">
        <v>16</v>
      </c>
      <c r="B189" s="12">
        <f>+B185/B179</f>
        <v>0.78494623655913975</v>
      </c>
      <c r="C189" s="13">
        <f>+C185/C179</f>
        <v>0.78494623655913975</v>
      </c>
    </row>
    <row r="190" spans="1:3" ht="15.75" thickBot="1" x14ac:dyDescent="0.3">
      <c r="A190" s="14" t="s">
        <v>4</v>
      </c>
      <c r="B190" s="15">
        <f>+B185/(B179-B187-B183-B189)</f>
        <v>0.84671988026939382</v>
      </c>
      <c r="C190" s="16">
        <f>+C185/(C179-C187-C183-C189)</f>
        <v>0.84671988026939382</v>
      </c>
    </row>
    <row r="191" spans="1:3" ht="15.75" thickBot="1" x14ac:dyDescent="0.3">
      <c r="A191" s="25"/>
      <c r="B191" s="27"/>
      <c r="C191" s="24"/>
    </row>
    <row r="192" spans="1:3" x14ac:dyDescent="0.25">
      <c r="A192" s="64" t="s">
        <v>34</v>
      </c>
      <c r="B192" s="29" t="s">
        <v>1</v>
      </c>
      <c r="C192" s="30" t="s">
        <v>18</v>
      </c>
    </row>
    <row r="193" spans="1:4" x14ac:dyDescent="0.25">
      <c r="A193" s="65"/>
      <c r="B193" s="17">
        <v>80</v>
      </c>
      <c r="C193" s="22">
        <f>+B193</f>
        <v>80</v>
      </c>
    </row>
    <row r="194" spans="1:4" x14ac:dyDescent="0.25">
      <c r="A194" s="3" t="s">
        <v>5</v>
      </c>
      <c r="B194" s="4">
        <v>0</v>
      </c>
      <c r="C194" s="5">
        <f t="shared" ref="C194:C202" si="17">+B194</f>
        <v>0</v>
      </c>
    </row>
    <row r="195" spans="1:4" x14ac:dyDescent="0.25">
      <c r="A195" s="6" t="s">
        <v>8</v>
      </c>
      <c r="B195">
        <v>0</v>
      </c>
      <c r="C195" s="22">
        <f t="shared" si="17"/>
        <v>0</v>
      </c>
    </row>
    <row r="196" spans="1:4" x14ac:dyDescent="0.25">
      <c r="A196" s="3" t="s">
        <v>10</v>
      </c>
      <c r="B196" s="4">
        <v>0</v>
      </c>
      <c r="C196" s="5">
        <f t="shared" si="17"/>
        <v>0</v>
      </c>
    </row>
    <row r="197" spans="1:4" x14ac:dyDescent="0.25">
      <c r="A197" s="6" t="s">
        <v>6</v>
      </c>
      <c r="B197">
        <v>0</v>
      </c>
      <c r="C197" s="22">
        <f t="shared" si="17"/>
        <v>0</v>
      </c>
    </row>
    <row r="198" spans="1:4" x14ac:dyDescent="0.25">
      <c r="A198" s="6" t="s">
        <v>11</v>
      </c>
      <c r="B198">
        <v>0</v>
      </c>
      <c r="C198" s="22">
        <f t="shared" si="17"/>
        <v>0</v>
      </c>
    </row>
    <row r="199" spans="1:4" x14ac:dyDescent="0.25">
      <c r="A199" s="3" t="s">
        <v>13</v>
      </c>
      <c r="B199" s="4">
        <v>63</v>
      </c>
      <c r="C199" s="5">
        <f t="shared" si="17"/>
        <v>63</v>
      </c>
    </row>
    <row r="200" spans="1:4" x14ac:dyDescent="0.25">
      <c r="A200" s="3" t="s">
        <v>15</v>
      </c>
      <c r="B200" s="4">
        <v>17</v>
      </c>
      <c r="C200" s="5">
        <f t="shared" si="17"/>
        <v>17</v>
      </c>
    </row>
    <row r="201" spans="1:4" x14ac:dyDescent="0.25">
      <c r="A201" s="6" t="s">
        <v>6</v>
      </c>
      <c r="B201">
        <v>6</v>
      </c>
      <c r="C201" s="22">
        <f t="shared" si="17"/>
        <v>6</v>
      </c>
    </row>
    <row r="202" spans="1:4" ht="15.75" thickBot="1" x14ac:dyDescent="0.3">
      <c r="A202" s="8" t="s">
        <v>11</v>
      </c>
      <c r="B202" s="9">
        <v>11</v>
      </c>
      <c r="C202" s="23">
        <f t="shared" si="17"/>
        <v>11</v>
      </c>
    </row>
    <row r="203" spans="1:4" x14ac:dyDescent="0.25">
      <c r="A203" s="11" t="s">
        <v>16</v>
      </c>
      <c r="B203" s="12">
        <f>+B199/B193</f>
        <v>0.78749999999999998</v>
      </c>
      <c r="C203" s="13">
        <f>+C199/C193</f>
        <v>0.78749999999999998</v>
      </c>
    </row>
    <row r="204" spans="1:4" ht="15.75" thickBot="1" x14ac:dyDescent="0.3">
      <c r="A204" s="14" t="s">
        <v>4</v>
      </c>
      <c r="B204" s="15">
        <f>+B199/(B193-B201-B197-B203)</f>
        <v>0.86050879289738769</v>
      </c>
      <c r="C204" s="16">
        <f>+C199/(C193-C201-C197-C203)</f>
        <v>0.86050879289738769</v>
      </c>
    </row>
    <row r="205" spans="1:4" ht="15.75" thickBot="1" x14ac:dyDescent="0.3">
      <c r="A205" s="26"/>
      <c r="B205" s="27"/>
      <c r="C205" s="24"/>
      <c r="D205" s="48"/>
    </row>
    <row r="206" spans="1:4" x14ac:dyDescent="0.25">
      <c r="A206" s="64" t="s">
        <v>41</v>
      </c>
      <c r="B206" s="29" t="s">
        <v>1</v>
      </c>
      <c r="C206" s="30" t="s">
        <v>18</v>
      </c>
    </row>
    <row r="207" spans="1:4" x14ac:dyDescent="0.25">
      <c r="A207" s="65"/>
      <c r="B207" s="17">
        <v>50</v>
      </c>
      <c r="C207" s="22">
        <f>+B207</f>
        <v>50</v>
      </c>
    </row>
    <row r="208" spans="1:4" x14ac:dyDescent="0.25">
      <c r="A208" s="3" t="s">
        <v>5</v>
      </c>
      <c r="B208" s="4">
        <v>0</v>
      </c>
      <c r="C208" s="5">
        <f t="shared" ref="C208:C216" si="18">+B208</f>
        <v>0</v>
      </c>
    </row>
    <row r="209" spans="1:3" x14ac:dyDescent="0.25">
      <c r="A209" s="6" t="s">
        <v>8</v>
      </c>
      <c r="B209">
        <v>0</v>
      </c>
      <c r="C209" s="22">
        <f t="shared" si="18"/>
        <v>0</v>
      </c>
    </row>
    <row r="210" spans="1:3" x14ac:dyDescent="0.25">
      <c r="A210" s="3" t="s">
        <v>10</v>
      </c>
      <c r="B210" s="4">
        <v>0</v>
      </c>
      <c r="C210" s="5">
        <f t="shared" si="18"/>
        <v>0</v>
      </c>
    </row>
    <row r="211" spans="1:3" x14ac:dyDescent="0.25">
      <c r="A211" s="6" t="s">
        <v>6</v>
      </c>
      <c r="B211">
        <v>0</v>
      </c>
      <c r="C211" s="22">
        <f t="shared" si="18"/>
        <v>0</v>
      </c>
    </row>
    <row r="212" spans="1:3" x14ac:dyDescent="0.25">
      <c r="A212" s="6" t="s">
        <v>11</v>
      </c>
      <c r="B212">
        <v>0</v>
      </c>
      <c r="C212" s="22">
        <f t="shared" si="18"/>
        <v>0</v>
      </c>
    </row>
    <row r="213" spans="1:3" x14ac:dyDescent="0.25">
      <c r="A213" s="3" t="s">
        <v>13</v>
      </c>
      <c r="B213" s="4">
        <v>35</v>
      </c>
      <c r="C213" s="5">
        <f t="shared" si="18"/>
        <v>35</v>
      </c>
    </row>
    <row r="214" spans="1:3" x14ac:dyDescent="0.25">
      <c r="A214" s="3" t="s">
        <v>15</v>
      </c>
      <c r="B214" s="4">
        <v>15</v>
      </c>
      <c r="C214" s="5">
        <f t="shared" si="18"/>
        <v>15</v>
      </c>
    </row>
    <row r="215" spans="1:3" x14ac:dyDescent="0.25">
      <c r="A215" s="6" t="s">
        <v>6</v>
      </c>
      <c r="B215">
        <v>10</v>
      </c>
      <c r="C215" s="22">
        <f t="shared" si="18"/>
        <v>10</v>
      </c>
    </row>
    <row r="216" spans="1:3" ht="15.75" thickBot="1" x14ac:dyDescent="0.3">
      <c r="A216" s="8" t="s">
        <v>11</v>
      </c>
      <c r="B216" s="9">
        <v>5</v>
      </c>
      <c r="C216" s="23">
        <f t="shared" si="18"/>
        <v>5</v>
      </c>
    </row>
    <row r="217" spans="1:3" x14ac:dyDescent="0.25">
      <c r="A217" s="11" t="s">
        <v>16</v>
      </c>
      <c r="B217" s="12">
        <f>+B213/B207</f>
        <v>0.7</v>
      </c>
      <c r="C217" s="13">
        <f>+C213/C207</f>
        <v>0.7</v>
      </c>
    </row>
    <row r="218" spans="1:3" ht="15.75" thickBot="1" x14ac:dyDescent="0.3">
      <c r="A218" s="14" t="s">
        <v>4</v>
      </c>
      <c r="B218" s="15">
        <f>+B213/(B207-B215-B211-B217)</f>
        <v>0.89058524173027998</v>
      </c>
      <c r="C218" s="16">
        <f>+C213/(C207-C215-C211-C217)</f>
        <v>0.89058524173027998</v>
      </c>
    </row>
    <row r="219" spans="1:3" ht="15.75" thickBot="1" x14ac:dyDescent="0.3">
      <c r="A219" s="25"/>
      <c r="B219" s="27"/>
      <c r="C219" s="24"/>
    </row>
    <row r="220" spans="1:3" x14ac:dyDescent="0.25">
      <c r="A220" s="64" t="s">
        <v>40</v>
      </c>
      <c r="B220" s="29" t="s">
        <v>1</v>
      </c>
      <c r="C220" s="30" t="s">
        <v>18</v>
      </c>
    </row>
    <row r="221" spans="1:3" x14ac:dyDescent="0.25">
      <c r="A221" s="65"/>
      <c r="B221" s="17">
        <v>19</v>
      </c>
      <c r="C221" s="22">
        <f>+B221</f>
        <v>19</v>
      </c>
    </row>
    <row r="222" spans="1:3" x14ac:dyDescent="0.25">
      <c r="A222" s="3" t="s">
        <v>5</v>
      </c>
      <c r="B222" s="4">
        <v>0</v>
      </c>
      <c r="C222" s="5">
        <f t="shared" ref="C222:C230" si="19">+B222</f>
        <v>0</v>
      </c>
    </row>
    <row r="223" spans="1:3" x14ac:dyDescent="0.25">
      <c r="A223" s="6" t="s">
        <v>8</v>
      </c>
      <c r="B223">
        <v>0</v>
      </c>
      <c r="C223" s="22">
        <f t="shared" si="19"/>
        <v>0</v>
      </c>
    </row>
    <row r="224" spans="1:3" x14ac:dyDescent="0.25">
      <c r="A224" s="3" t="s">
        <v>10</v>
      </c>
      <c r="B224" s="4">
        <v>0</v>
      </c>
      <c r="C224" s="5">
        <f t="shared" si="19"/>
        <v>0</v>
      </c>
    </row>
    <row r="225" spans="1:3" x14ac:dyDescent="0.25">
      <c r="A225" s="6" t="s">
        <v>6</v>
      </c>
      <c r="B225">
        <v>0</v>
      </c>
      <c r="C225" s="22">
        <f t="shared" si="19"/>
        <v>0</v>
      </c>
    </row>
    <row r="226" spans="1:3" x14ac:dyDescent="0.25">
      <c r="A226" s="6" t="s">
        <v>11</v>
      </c>
      <c r="B226">
        <v>0</v>
      </c>
      <c r="C226" s="22">
        <f t="shared" si="19"/>
        <v>0</v>
      </c>
    </row>
    <row r="227" spans="1:3" x14ac:dyDescent="0.25">
      <c r="A227" s="3" t="s">
        <v>13</v>
      </c>
      <c r="B227" s="4">
        <v>13</v>
      </c>
      <c r="C227" s="5">
        <f t="shared" si="19"/>
        <v>13</v>
      </c>
    </row>
    <row r="228" spans="1:3" x14ac:dyDescent="0.25">
      <c r="A228" s="3" t="s">
        <v>15</v>
      </c>
      <c r="B228" s="4">
        <v>6</v>
      </c>
      <c r="C228" s="5">
        <f t="shared" si="19"/>
        <v>6</v>
      </c>
    </row>
    <row r="229" spans="1:3" x14ac:dyDescent="0.25">
      <c r="A229" s="6" t="s">
        <v>6</v>
      </c>
      <c r="B229">
        <v>2</v>
      </c>
      <c r="C229" s="22">
        <f t="shared" si="19"/>
        <v>2</v>
      </c>
    </row>
    <row r="230" spans="1:3" ht="15.75" thickBot="1" x14ac:dyDescent="0.3">
      <c r="A230" s="8" t="s">
        <v>11</v>
      </c>
      <c r="B230" s="9">
        <v>4</v>
      </c>
      <c r="C230" s="23">
        <f t="shared" si="19"/>
        <v>4</v>
      </c>
    </row>
    <row r="231" spans="1:3" x14ac:dyDescent="0.25">
      <c r="A231" s="11" t="s">
        <v>16</v>
      </c>
      <c r="B231" s="12">
        <f>+B227/B221</f>
        <v>0.68421052631578949</v>
      </c>
      <c r="C231" s="13">
        <f>+C227/C221</f>
        <v>0.68421052631578949</v>
      </c>
    </row>
    <row r="232" spans="1:3" ht="15.75" thickBot="1" x14ac:dyDescent="0.3">
      <c r="A232" s="14" t="s">
        <v>4</v>
      </c>
      <c r="B232" s="15">
        <f>+B227/(B221-B229-B225-B231)</f>
        <v>0.79677419354838719</v>
      </c>
      <c r="C232" s="16">
        <f>+C227/(C221-C229-C225-C231)</f>
        <v>0.79677419354838719</v>
      </c>
    </row>
    <row r="233" spans="1:3" ht="15.75" thickBot="1" x14ac:dyDescent="0.3">
      <c r="A233" s="25"/>
      <c r="B233" s="27"/>
      <c r="C233" s="24"/>
    </row>
    <row r="234" spans="1:3" x14ac:dyDescent="0.25">
      <c r="A234" s="64" t="s">
        <v>24</v>
      </c>
      <c r="B234" s="29" t="s">
        <v>1</v>
      </c>
      <c r="C234" s="30" t="s">
        <v>18</v>
      </c>
    </row>
    <row r="235" spans="1:3" x14ac:dyDescent="0.25">
      <c r="A235" s="65"/>
      <c r="B235" s="17">
        <v>62</v>
      </c>
      <c r="C235" s="22">
        <f>+B235</f>
        <v>62</v>
      </c>
    </row>
    <row r="236" spans="1:3" x14ac:dyDescent="0.25">
      <c r="A236" s="3" t="s">
        <v>5</v>
      </c>
      <c r="B236" s="4">
        <v>0</v>
      </c>
      <c r="C236" s="5">
        <f t="shared" ref="C236:C244" si="20">+B236</f>
        <v>0</v>
      </c>
    </row>
    <row r="237" spans="1:3" x14ac:dyDescent="0.25">
      <c r="A237" s="6" t="s">
        <v>8</v>
      </c>
      <c r="B237">
        <v>0</v>
      </c>
      <c r="C237" s="22">
        <f t="shared" si="20"/>
        <v>0</v>
      </c>
    </row>
    <row r="238" spans="1:3" x14ac:dyDescent="0.25">
      <c r="A238" s="3" t="s">
        <v>10</v>
      </c>
      <c r="B238" s="4">
        <v>0</v>
      </c>
      <c r="C238" s="5">
        <f t="shared" si="20"/>
        <v>0</v>
      </c>
    </row>
    <row r="239" spans="1:3" x14ac:dyDescent="0.25">
      <c r="A239" s="6" t="s">
        <v>6</v>
      </c>
      <c r="B239">
        <v>0</v>
      </c>
      <c r="C239" s="22">
        <f t="shared" si="20"/>
        <v>0</v>
      </c>
    </row>
    <row r="240" spans="1:3" x14ac:dyDescent="0.25">
      <c r="A240" s="6" t="s">
        <v>11</v>
      </c>
      <c r="B240">
        <v>0</v>
      </c>
      <c r="C240" s="22">
        <f t="shared" si="20"/>
        <v>0</v>
      </c>
    </row>
    <row r="241" spans="1:3" x14ac:dyDescent="0.25">
      <c r="A241" s="3" t="s">
        <v>13</v>
      </c>
      <c r="B241" s="4">
        <v>44</v>
      </c>
      <c r="C241" s="5">
        <f t="shared" si="20"/>
        <v>44</v>
      </c>
    </row>
    <row r="242" spans="1:3" x14ac:dyDescent="0.25">
      <c r="A242" s="3" t="s">
        <v>15</v>
      </c>
      <c r="B242" s="4">
        <v>18</v>
      </c>
      <c r="C242" s="5">
        <f t="shared" si="20"/>
        <v>18</v>
      </c>
    </row>
    <row r="243" spans="1:3" x14ac:dyDescent="0.25">
      <c r="A243" s="6" t="s">
        <v>6</v>
      </c>
      <c r="B243">
        <v>4</v>
      </c>
      <c r="C243" s="22">
        <f t="shared" si="20"/>
        <v>4</v>
      </c>
    </row>
    <row r="244" spans="1:3" ht="15.75" thickBot="1" x14ac:dyDescent="0.3">
      <c r="A244" s="8" t="s">
        <v>11</v>
      </c>
      <c r="B244" s="9">
        <v>14</v>
      </c>
      <c r="C244" s="23">
        <f t="shared" si="20"/>
        <v>14</v>
      </c>
    </row>
    <row r="245" spans="1:3" x14ac:dyDescent="0.25">
      <c r="A245" s="11" t="s">
        <v>16</v>
      </c>
      <c r="B245" s="12">
        <f>+B241/B235</f>
        <v>0.70967741935483875</v>
      </c>
      <c r="C245" s="13">
        <f>+C241/C235</f>
        <v>0.70967741935483875</v>
      </c>
    </row>
    <row r="246" spans="1:3" ht="15.75" thickBot="1" x14ac:dyDescent="0.3">
      <c r="A246" s="14" t="s">
        <v>4</v>
      </c>
      <c r="B246" s="15">
        <f>+B241/(B235-B243-B239-B245)</f>
        <v>0.76801801801801806</v>
      </c>
      <c r="C246" s="16">
        <f>+C241/(C235-C243-C239-C245)</f>
        <v>0.76801801801801806</v>
      </c>
    </row>
    <row r="247" spans="1:3" ht="15.75" thickBot="1" x14ac:dyDescent="0.3">
      <c r="A247" s="25"/>
      <c r="B247" s="27"/>
      <c r="C247" s="24"/>
    </row>
    <row r="248" spans="1:3" x14ac:dyDescent="0.25">
      <c r="A248" s="64" t="s">
        <v>26</v>
      </c>
      <c r="B248" s="29" t="s">
        <v>1</v>
      </c>
      <c r="C248" s="30" t="s">
        <v>18</v>
      </c>
    </row>
    <row r="249" spans="1:3" x14ac:dyDescent="0.25">
      <c r="A249" s="65"/>
      <c r="B249" s="17">
        <v>17</v>
      </c>
      <c r="C249" s="22">
        <f>+B249</f>
        <v>17</v>
      </c>
    </row>
    <row r="250" spans="1:3" x14ac:dyDescent="0.25">
      <c r="A250" s="3" t="s">
        <v>5</v>
      </c>
      <c r="B250" s="4">
        <v>0</v>
      </c>
      <c r="C250" s="5">
        <f t="shared" ref="C250:C258" si="21">+B250</f>
        <v>0</v>
      </c>
    </row>
    <row r="251" spans="1:3" x14ac:dyDescent="0.25">
      <c r="A251" s="6" t="s">
        <v>8</v>
      </c>
      <c r="B251">
        <v>0</v>
      </c>
      <c r="C251" s="22">
        <f t="shared" si="21"/>
        <v>0</v>
      </c>
    </row>
    <row r="252" spans="1:3" x14ac:dyDescent="0.25">
      <c r="A252" s="3" t="s">
        <v>10</v>
      </c>
      <c r="B252" s="4">
        <v>0</v>
      </c>
      <c r="C252" s="5">
        <f t="shared" si="21"/>
        <v>0</v>
      </c>
    </row>
    <row r="253" spans="1:3" x14ac:dyDescent="0.25">
      <c r="A253" s="6" t="s">
        <v>6</v>
      </c>
      <c r="B253">
        <v>0</v>
      </c>
      <c r="C253" s="22">
        <f t="shared" si="21"/>
        <v>0</v>
      </c>
    </row>
    <row r="254" spans="1:3" x14ac:dyDescent="0.25">
      <c r="A254" s="6" t="s">
        <v>11</v>
      </c>
      <c r="B254">
        <v>0</v>
      </c>
      <c r="C254" s="22">
        <f t="shared" si="21"/>
        <v>0</v>
      </c>
    </row>
    <row r="255" spans="1:3" x14ac:dyDescent="0.25">
      <c r="A255" s="3" t="s">
        <v>13</v>
      </c>
      <c r="B255" s="4">
        <v>10</v>
      </c>
      <c r="C255" s="5">
        <f t="shared" si="21"/>
        <v>10</v>
      </c>
    </row>
    <row r="256" spans="1:3" x14ac:dyDescent="0.25">
      <c r="A256" s="3" t="s">
        <v>15</v>
      </c>
      <c r="B256" s="4">
        <v>7</v>
      </c>
      <c r="C256" s="5">
        <f t="shared" si="21"/>
        <v>7</v>
      </c>
    </row>
    <row r="257" spans="1:16" x14ac:dyDescent="0.25">
      <c r="A257" s="6" t="s">
        <v>6</v>
      </c>
      <c r="B257">
        <v>1</v>
      </c>
      <c r="C257" s="22">
        <f t="shared" si="21"/>
        <v>1</v>
      </c>
    </row>
    <row r="258" spans="1:16" ht="15.75" thickBot="1" x14ac:dyDescent="0.3">
      <c r="A258" s="8" t="s">
        <v>11</v>
      </c>
      <c r="B258" s="9">
        <v>6</v>
      </c>
      <c r="C258" s="23">
        <f t="shared" si="21"/>
        <v>6</v>
      </c>
    </row>
    <row r="259" spans="1:16" x14ac:dyDescent="0.25">
      <c r="A259" s="11" t="s">
        <v>16</v>
      </c>
      <c r="B259" s="12">
        <f>+B255/B249</f>
        <v>0.58823529411764708</v>
      </c>
      <c r="C259" s="13">
        <f>+C255/C249</f>
        <v>0.58823529411764708</v>
      </c>
    </row>
    <row r="260" spans="1:16" ht="15.75" thickBot="1" x14ac:dyDescent="0.3">
      <c r="A260" s="14" t="s">
        <v>4</v>
      </c>
      <c r="B260" s="15">
        <f>+B255/(B249-B257-B253-B259)</f>
        <v>0.64885496183206104</v>
      </c>
      <c r="C260" s="16">
        <f>+C255/(C249-C257-C253-C259)</f>
        <v>0.64885496183206104</v>
      </c>
    </row>
    <row r="261" spans="1:16" ht="15.75" thickBot="1" x14ac:dyDescent="0.3">
      <c r="A261" s="42"/>
      <c r="B261" s="38"/>
      <c r="C261" s="38"/>
      <c r="D261" s="38"/>
      <c r="E261" s="20"/>
    </row>
    <row r="262" spans="1:16" x14ac:dyDescent="0.25">
      <c r="A262" s="74" t="s">
        <v>28</v>
      </c>
      <c r="B262" s="29" t="s">
        <v>1</v>
      </c>
      <c r="C262" s="30" t="s">
        <v>18</v>
      </c>
      <c r="E262" s="20"/>
      <c r="F262" s="34"/>
      <c r="H262" s="20"/>
      <c r="O262"/>
      <c r="P262"/>
    </row>
    <row r="263" spans="1:16" x14ac:dyDescent="0.25">
      <c r="A263" s="75"/>
      <c r="B263" s="17">
        <v>0</v>
      </c>
      <c r="C263" s="18">
        <f t="shared" ref="C263:C273" si="22">+B263</f>
        <v>0</v>
      </c>
      <c r="E263" s="25"/>
      <c r="F263" s="34"/>
      <c r="H263" s="20"/>
      <c r="O263"/>
      <c r="P263"/>
    </row>
    <row r="264" spans="1:16" ht="15" customHeight="1" x14ac:dyDescent="0.25">
      <c r="A264" s="3" t="s">
        <v>5</v>
      </c>
      <c r="B264" s="4">
        <v>0</v>
      </c>
      <c r="C264" s="5">
        <f t="shared" si="22"/>
        <v>0</v>
      </c>
      <c r="E264" s="25"/>
      <c r="F264" s="34"/>
      <c r="H264" s="20"/>
      <c r="O264"/>
      <c r="P264"/>
    </row>
    <row r="265" spans="1:16" x14ac:dyDescent="0.25">
      <c r="A265" s="6" t="s">
        <v>6</v>
      </c>
      <c r="B265">
        <v>0</v>
      </c>
      <c r="C265" s="22">
        <f t="shared" si="22"/>
        <v>0</v>
      </c>
      <c r="E265" s="20"/>
      <c r="F265" s="34"/>
      <c r="H265" s="20"/>
      <c r="O265"/>
      <c r="P265"/>
    </row>
    <row r="266" spans="1:16" ht="15" customHeight="1" x14ac:dyDescent="0.25">
      <c r="A266" s="6" t="s">
        <v>8</v>
      </c>
      <c r="B266">
        <v>0</v>
      </c>
      <c r="C266" s="22">
        <f t="shared" si="22"/>
        <v>0</v>
      </c>
      <c r="E266" s="20"/>
      <c r="F266" s="34"/>
      <c r="H266" s="20"/>
      <c r="O266"/>
      <c r="P266"/>
    </row>
    <row r="267" spans="1:16" x14ac:dyDescent="0.25">
      <c r="A267" s="3" t="s">
        <v>10</v>
      </c>
      <c r="B267" s="4">
        <v>0</v>
      </c>
      <c r="C267" s="5">
        <f t="shared" si="22"/>
        <v>0</v>
      </c>
      <c r="E267" s="20"/>
      <c r="F267" s="34"/>
      <c r="H267" s="20"/>
      <c r="O267"/>
      <c r="P267"/>
    </row>
    <row r="268" spans="1:16" x14ac:dyDescent="0.25">
      <c r="A268" s="6" t="s">
        <v>6</v>
      </c>
      <c r="B268">
        <v>0</v>
      </c>
      <c r="C268" s="22">
        <f t="shared" si="22"/>
        <v>0</v>
      </c>
      <c r="E268" s="20"/>
      <c r="F268" s="34"/>
      <c r="H268" s="20"/>
      <c r="O268"/>
      <c r="P268"/>
    </row>
    <row r="269" spans="1:16" x14ac:dyDescent="0.25">
      <c r="A269" s="6" t="s">
        <v>11</v>
      </c>
      <c r="B269">
        <v>0</v>
      </c>
      <c r="C269" s="22">
        <f t="shared" si="22"/>
        <v>0</v>
      </c>
      <c r="E269" s="20"/>
      <c r="F269" s="34"/>
      <c r="H269" s="20"/>
      <c r="O269"/>
      <c r="P269"/>
    </row>
    <row r="270" spans="1:16" ht="15" customHeight="1" x14ac:dyDescent="0.25">
      <c r="A270" s="3" t="s">
        <v>13</v>
      </c>
      <c r="B270" s="4">
        <v>0</v>
      </c>
      <c r="C270" s="5">
        <f t="shared" si="22"/>
        <v>0</v>
      </c>
      <c r="F270" s="34"/>
      <c r="H270" s="20"/>
      <c r="O270"/>
      <c r="P270"/>
    </row>
    <row r="271" spans="1:16" x14ac:dyDescent="0.25">
      <c r="A271" s="3" t="s">
        <v>15</v>
      </c>
      <c r="B271" s="4">
        <v>0</v>
      </c>
      <c r="C271" s="5">
        <f t="shared" si="22"/>
        <v>0</v>
      </c>
      <c r="F271" s="34"/>
      <c r="H271" s="20"/>
      <c r="O271"/>
      <c r="P271"/>
    </row>
    <row r="272" spans="1:16" ht="15" customHeight="1" x14ac:dyDescent="0.25">
      <c r="A272" s="6" t="s">
        <v>6</v>
      </c>
      <c r="B272" s="50">
        <v>0</v>
      </c>
      <c r="C272" s="22">
        <f t="shared" si="22"/>
        <v>0</v>
      </c>
      <c r="F272" s="34"/>
      <c r="H272" s="20"/>
      <c r="O272"/>
      <c r="P272"/>
    </row>
    <row r="273" spans="1:16" ht="15.75" customHeight="1" thickBot="1" x14ac:dyDescent="0.3">
      <c r="A273" s="8" t="s">
        <v>11</v>
      </c>
      <c r="B273" s="9">
        <v>0</v>
      </c>
      <c r="C273" s="23">
        <f t="shared" si="22"/>
        <v>0</v>
      </c>
      <c r="F273" s="34"/>
      <c r="H273" s="20"/>
      <c r="O273"/>
      <c r="P273"/>
    </row>
    <row r="274" spans="1:16" ht="15" customHeight="1" x14ac:dyDescent="0.25">
      <c r="A274" s="11" t="s">
        <v>16</v>
      </c>
      <c r="B274" s="12" t="e">
        <f>+B270/B263</f>
        <v>#DIV/0!</v>
      </c>
      <c r="C274" s="13" t="e">
        <f>+C270/C263</f>
        <v>#DIV/0!</v>
      </c>
      <c r="F274" s="34"/>
      <c r="H274" s="20"/>
      <c r="J274" s="21"/>
      <c r="K274" s="21"/>
      <c r="O274"/>
      <c r="P274"/>
    </row>
    <row r="275" spans="1:16" ht="15.75" customHeight="1" thickBot="1" x14ac:dyDescent="0.3">
      <c r="A275" s="14" t="s">
        <v>4</v>
      </c>
      <c r="B275" s="15" t="e">
        <f t="shared" ref="B275:C275" si="23">+B270/(B263-B272-B268-B265)</f>
        <v>#DIV/0!</v>
      </c>
      <c r="C275" s="16" t="e">
        <f t="shared" si="23"/>
        <v>#DIV/0!</v>
      </c>
      <c r="F275" s="35"/>
      <c r="H275" s="20"/>
      <c r="J275" s="21"/>
      <c r="K275" s="21"/>
      <c r="O275"/>
      <c r="P275"/>
    </row>
    <row r="276" spans="1:16" ht="15.75" customHeight="1" thickBot="1" x14ac:dyDescent="0.3">
      <c r="F276" s="34"/>
      <c r="H276" s="20"/>
      <c r="O276"/>
      <c r="P276"/>
    </row>
    <row r="277" spans="1:16" ht="15" customHeight="1" x14ac:dyDescent="0.25">
      <c r="A277" s="64" t="s">
        <v>32</v>
      </c>
      <c r="B277" s="29" t="s">
        <v>1</v>
      </c>
      <c r="C277" s="30" t="s">
        <v>18</v>
      </c>
      <c r="F277" s="34"/>
      <c r="H277" s="20"/>
      <c r="O277"/>
      <c r="P277"/>
    </row>
    <row r="278" spans="1:16" x14ac:dyDescent="0.25">
      <c r="A278" s="65"/>
      <c r="B278" s="17">
        <v>21</v>
      </c>
      <c r="C278" s="18">
        <f>+B278</f>
        <v>21</v>
      </c>
      <c r="D278" s="19"/>
      <c r="F278" s="36"/>
      <c r="H278" s="20"/>
      <c r="O278"/>
      <c r="P278"/>
    </row>
    <row r="279" spans="1:16" x14ac:dyDescent="0.25">
      <c r="A279" s="3" t="s">
        <v>5</v>
      </c>
      <c r="B279" s="4">
        <v>0</v>
      </c>
      <c r="C279" s="5">
        <f t="shared" ref="C279:C287" si="24">+B279</f>
        <v>0</v>
      </c>
      <c r="F279" s="36"/>
      <c r="H279" s="20"/>
      <c r="O279"/>
      <c r="P279"/>
    </row>
    <row r="280" spans="1:16" ht="15" customHeight="1" x14ac:dyDescent="0.25">
      <c r="A280" s="6" t="s">
        <v>8</v>
      </c>
      <c r="B280">
        <v>0</v>
      </c>
      <c r="C280" s="18">
        <f t="shared" si="24"/>
        <v>0</v>
      </c>
      <c r="F280" s="35"/>
      <c r="H280" s="20"/>
      <c r="O280"/>
      <c r="P280"/>
    </row>
    <row r="281" spans="1:16" ht="15" customHeight="1" x14ac:dyDescent="0.25">
      <c r="A281" s="3" t="s">
        <v>10</v>
      </c>
      <c r="B281" s="4">
        <v>0</v>
      </c>
      <c r="C281" s="5">
        <f t="shared" si="24"/>
        <v>0</v>
      </c>
      <c r="F281" s="34"/>
      <c r="H281" s="20"/>
      <c r="O281"/>
      <c r="P281"/>
    </row>
    <row r="282" spans="1:16" x14ac:dyDescent="0.25">
      <c r="A282" s="6" t="s">
        <v>6</v>
      </c>
      <c r="B282">
        <v>0</v>
      </c>
      <c r="C282" s="22">
        <f t="shared" si="24"/>
        <v>0</v>
      </c>
      <c r="F282" s="34"/>
      <c r="H282" s="20"/>
      <c r="O282"/>
      <c r="P282"/>
    </row>
    <row r="283" spans="1:16" x14ac:dyDescent="0.25">
      <c r="A283" s="6" t="s">
        <v>11</v>
      </c>
      <c r="B283">
        <v>0</v>
      </c>
      <c r="C283" s="22">
        <f t="shared" si="24"/>
        <v>0</v>
      </c>
      <c r="F283" s="34"/>
      <c r="H283" s="20"/>
      <c r="O283"/>
      <c r="P283"/>
    </row>
    <row r="284" spans="1:16" x14ac:dyDescent="0.25">
      <c r="A284" s="3" t="s">
        <v>13</v>
      </c>
      <c r="B284" s="4">
        <v>10</v>
      </c>
      <c r="C284" s="5">
        <f t="shared" si="24"/>
        <v>10</v>
      </c>
      <c r="F284" s="34"/>
      <c r="H284" s="20"/>
      <c r="O284"/>
      <c r="P284"/>
    </row>
    <row r="285" spans="1:16" x14ac:dyDescent="0.25">
      <c r="A285" s="3" t="s">
        <v>15</v>
      </c>
      <c r="B285" s="4">
        <v>11</v>
      </c>
      <c r="C285" s="5">
        <f t="shared" si="24"/>
        <v>11</v>
      </c>
      <c r="F285" s="34"/>
      <c r="H285" s="20"/>
      <c r="O285"/>
      <c r="P285"/>
    </row>
    <row r="286" spans="1:16" x14ac:dyDescent="0.25">
      <c r="A286" s="6" t="s">
        <v>6</v>
      </c>
      <c r="B286">
        <v>10</v>
      </c>
      <c r="C286" s="22">
        <f t="shared" si="24"/>
        <v>10</v>
      </c>
      <c r="F286" s="34"/>
      <c r="H286" s="20"/>
      <c r="O286"/>
      <c r="P286"/>
    </row>
    <row r="287" spans="1:16" ht="15.75" thickBot="1" x14ac:dyDescent="0.3">
      <c r="A287" s="8" t="s">
        <v>11</v>
      </c>
      <c r="B287" s="9">
        <v>1</v>
      </c>
      <c r="C287" s="18">
        <f t="shared" si="24"/>
        <v>1</v>
      </c>
      <c r="F287" s="35"/>
      <c r="H287" s="20"/>
      <c r="O287"/>
      <c r="P287"/>
    </row>
    <row r="288" spans="1:16" x14ac:dyDescent="0.25">
      <c r="A288" s="11" t="s">
        <v>16</v>
      </c>
      <c r="B288" s="12">
        <f>+B284/B278</f>
        <v>0.47619047619047616</v>
      </c>
      <c r="C288" s="13">
        <f>+C284/C278</f>
        <v>0.47619047619047616</v>
      </c>
      <c r="D288" s="43"/>
      <c r="F288" s="34"/>
    </row>
    <row r="289" spans="1:6" ht="15.75" thickBot="1" x14ac:dyDescent="0.3">
      <c r="A289" s="14" t="s">
        <v>4</v>
      </c>
      <c r="B289" s="15">
        <f>+B284/(B278-B286-B282-B288)</f>
        <v>0.95022624434389136</v>
      </c>
      <c r="C289" s="16">
        <f>+C284/(C278-C286-C282-C288)</f>
        <v>0.95022624434389136</v>
      </c>
      <c r="D289" s="27"/>
      <c r="F289" s="34"/>
    </row>
    <row r="290" spans="1:6" ht="15.75" thickBot="1" x14ac:dyDescent="0.3">
      <c r="A290" s="26"/>
      <c r="B290" s="27"/>
      <c r="C290" s="24"/>
      <c r="D290" s="27"/>
      <c r="F290" s="34"/>
    </row>
    <row r="291" spans="1:6" x14ac:dyDescent="0.25">
      <c r="A291" s="64" t="s">
        <v>21</v>
      </c>
      <c r="B291" s="29" t="s">
        <v>1</v>
      </c>
      <c r="C291" s="30" t="s">
        <v>18</v>
      </c>
      <c r="F291" s="36"/>
    </row>
    <row r="292" spans="1:6" x14ac:dyDescent="0.25">
      <c r="A292" s="65"/>
      <c r="B292" s="17">
        <v>136</v>
      </c>
      <c r="C292" s="18">
        <f>+B292</f>
        <v>136</v>
      </c>
      <c r="D292" s="24"/>
      <c r="F292" s="35"/>
    </row>
    <row r="293" spans="1:6" x14ac:dyDescent="0.25">
      <c r="A293" s="3" t="s">
        <v>5</v>
      </c>
      <c r="B293" s="4">
        <v>0</v>
      </c>
      <c r="C293" s="5">
        <f t="shared" ref="C293:C301" si="25">+B293</f>
        <v>0</v>
      </c>
      <c r="F293" s="34"/>
    </row>
    <row r="294" spans="1:6" x14ac:dyDescent="0.25">
      <c r="A294" s="6" t="s">
        <v>8</v>
      </c>
      <c r="B294">
        <v>0</v>
      </c>
      <c r="C294" s="22">
        <f t="shared" si="25"/>
        <v>0</v>
      </c>
      <c r="F294" s="34"/>
    </row>
    <row r="295" spans="1:6" x14ac:dyDescent="0.25">
      <c r="A295" s="3" t="s">
        <v>10</v>
      </c>
      <c r="B295" s="4">
        <v>2</v>
      </c>
      <c r="C295" s="5">
        <f t="shared" si="25"/>
        <v>2</v>
      </c>
      <c r="F295" s="34"/>
    </row>
    <row r="296" spans="1:6" x14ac:dyDescent="0.25">
      <c r="A296" s="6" t="s">
        <v>6</v>
      </c>
      <c r="B296">
        <v>0</v>
      </c>
      <c r="C296" s="22">
        <f t="shared" si="25"/>
        <v>0</v>
      </c>
    </row>
    <row r="297" spans="1:6" x14ac:dyDescent="0.25">
      <c r="A297" s="6" t="s">
        <v>11</v>
      </c>
      <c r="B297">
        <v>0</v>
      </c>
      <c r="C297" s="22">
        <f t="shared" si="25"/>
        <v>0</v>
      </c>
    </row>
    <row r="298" spans="1:6" x14ac:dyDescent="0.25">
      <c r="A298" s="3" t="s">
        <v>13</v>
      </c>
      <c r="B298" s="4">
        <v>107</v>
      </c>
      <c r="C298" s="5">
        <f t="shared" si="25"/>
        <v>107</v>
      </c>
    </row>
    <row r="299" spans="1:6" x14ac:dyDescent="0.25">
      <c r="A299" s="3" t="s">
        <v>15</v>
      </c>
      <c r="B299" s="4">
        <v>27</v>
      </c>
      <c r="C299" s="5">
        <f t="shared" si="25"/>
        <v>27</v>
      </c>
    </row>
    <row r="300" spans="1:6" x14ac:dyDescent="0.25">
      <c r="A300" s="6" t="s">
        <v>6</v>
      </c>
      <c r="B300">
        <v>10</v>
      </c>
      <c r="C300" s="22">
        <f t="shared" si="25"/>
        <v>10</v>
      </c>
    </row>
    <row r="301" spans="1:6" ht="15.75" thickBot="1" x14ac:dyDescent="0.3">
      <c r="A301" s="8" t="s">
        <v>11</v>
      </c>
      <c r="B301" s="9">
        <v>17</v>
      </c>
      <c r="C301" s="23">
        <f t="shared" si="25"/>
        <v>17</v>
      </c>
    </row>
    <row r="302" spans="1:6" x14ac:dyDescent="0.25">
      <c r="A302" s="11" t="s">
        <v>16</v>
      </c>
      <c r="B302" s="12">
        <f>+B298/B292</f>
        <v>0.78676470588235292</v>
      </c>
      <c r="C302" s="13">
        <f>+C298/C292</f>
        <v>0.78676470588235292</v>
      </c>
    </row>
    <row r="303" spans="1:6" ht="15.75" thickBot="1" x14ac:dyDescent="0.3">
      <c r="A303" s="14" t="s">
        <v>4</v>
      </c>
      <c r="B303" s="15">
        <f>+B298/(B292-B300-B296-B302)</f>
        <v>0.85454225145340301</v>
      </c>
      <c r="C303" s="16">
        <f>+C298/(C292-C300-C296-C302)</f>
        <v>0.85454225145340301</v>
      </c>
    </row>
    <row r="304" spans="1:6" ht="15.75" thickBot="1" x14ac:dyDescent="0.3"/>
    <row r="305" spans="1:3" x14ac:dyDescent="0.25">
      <c r="A305" s="64" t="s">
        <v>31</v>
      </c>
      <c r="B305" s="29" t="s">
        <v>1</v>
      </c>
      <c r="C305" s="30" t="s">
        <v>18</v>
      </c>
    </row>
    <row r="306" spans="1:3" x14ac:dyDescent="0.25">
      <c r="A306" s="65"/>
      <c r="B306" s="17">
        <v>31</v>
      </c>
      <c r="C306" s="22">
        <f>+B306</f>
        <v>31</v>
      </c>
    </row>
    <row r="307" spans="1:3" x14ac:dyDescent="0.25">
      <c r="A307" s="3" t="s">
        <v>5</v>
      </c>
      <c r="B307" s="4">
        <v>0</v>
      </c>
      <c r="C307" s="5">
        <f t="shared" ref="C307:C315" si="26">+B307</f>
        <v>0</v>
      </c>
    </row>
    <row r="308" spans="1:3" x14ac:dyDescent="0.25">
      <c r="A308" s="6" t="s">
        <v>8</v>
      </c>
      <c r="B308">
        <v>0</v>
      </c>
      <c r="C308" s="22">
        <f t="shared" si="26"/>
        <v>0</v>
      </c>
    </row>
    <row r="309" spans="1:3" x14ac:dyDescent="0.25">
      <c r="A309" s="3" t="s">
        <v>10</v>
      </c>
      <c r="B309" s="4">
        <v>0</v>
      </c>
      <c r="C309" s="5">
        <f t="shared" si="26"/>
        <v>0</v>
      </c>
    </row>
    <row r="310" spans="1:3" x14ac:dyDescent="0.25">
      <c r="A310" s="6" t="s">
        <v>6</v>
      </c>
      <c r="B310">
        <v>0</v>
      </c>
      <c r="C310" s="22">
        <f t="shared" si="26"/>
        <v>0</v>
      </c>
    </row>
    <row r="311" spans="1:3" x14ac:dyDescent="0.25">
      <c r="A311" s="6" t="s">
        <v>11</v>
      </c>
      <c r="B311">
        <v>0</v>
      </c>
      <c r="C311" s="22">
        <f t="shared" si="26"/>
        <v>0</v>
      </c>
    </row>
    <row r="312" spans="1:3" x14ac:dyDescent="0.25">
      <c r="A312" s="3" t="s">
        <v>13</v>
      </c>
      <c r="B312" s="4">
        <v>29</v>
      </c>
      <c r="C312" s="5">
        <f t="shared" si="26"/>
        <v>29</v>
      </c>
    </row>
    <row r="313" spans="1:3" x14ac:dyDescent="0.25">
      <c r="A313" s="3" t="s">
        <v>15</v>
      </c>
      <c r="B313" s="4">
        <v>2</v>
      </c>
      <c r="C313" s="5">
        <f t="shared" si="26"/>
        <v>2</v>
      </c>
    </row>
    <row r="314" spans="1:3" x14ac:dyDescent="0.25">
      <c r="A314" s="6" t="s">
        <v>6</v>
      </c>
      <c r="B314">
        <v>1</v>
      </c>
      <c r="C314" s="22">
        <f t="shared" si="26"/>
        <v>1</v>
      </c>
    </row>
    <row r="315" spans="1:3" ht="15.75" thickBot="1" x14ac:dyDescent="0.3">
      <c r="A315" s="8" t="s">
        <v>11</v>
      </c>
      <c r="B315" s="9">
        <v>1</v>
      </c>
      <c r="C315" s="23">
        <f t="shared" si="26"/>
        <v>1</v>
      </c>
    </row>
    <row r="316" spans="1:3" x14ac:dyDescent="0.25">
      <c r="A316" s="11" t="s">
        <v>16</v>
      </c>
      <c r="B316" s="12">
        <f>+B312/B306</f>
        <v>0.93548387096774188</v>
      </c>
      <c r="C316" s="13">
        <f>+C312/C306</f>
        <v>0.93548387096774188</v>
      </c>
    </row>
    <row r="317" spans="1:3" ht="15.75" thickBot="1" x14ac:dyDescent="0.3">
      <c r="A317" s="14" t="s">
        <v>4</v>
      </c>
      <c r="B317" s="15">
        <f>+B312/(B306-B314-B310-B316)</f>
        <v>0.99778024417314093</v>
      </c>
      <c r="C317" s="16">
        <f>+C312/(C306-C314-C310-C316)</f>
        <v>0.99778024417314093</v>
      </c>
    </row>
  </sheetData>
  <sortState xmlns:xlrd2="http://schemas.microsoft.com/office/spreadsheetml/2017/richdata2" ref="I8:I276">
    <sortCondition ref="I8:I276"/>
  </sortState>
  <mergeCells count="25">
    <mergeCell ref="A178:A179"/>
    <mergeCell ref="A1:E1"/>
    <mergeCell ref="A3:E3"/>
    <mergeCell ref="A4:E4"/>
    <mergeCell ref="A6:A7"/>
    <mergeCell ref="A36:A37"/>
    <mergeCell ref="A21:A22"/>
    <mergeCell ref="A66:A67"/>
    <mergeCell ref="A51:A52"/>
    <mergeCell ref="A305:A306"/>
    <mergeCell ref="A291:A292"/>
    <mergeCell ref="A150:A151"/>
    <mergeCell ref="A80:A81"/>
    <mergeCell ref="A206:A207"/>
    <mergeCell ref="A277:A278"/>
    <mergeCell ref="A220:A221"/>
    <mergeCell ref="A262:A263"/>
    <mergeCell ref="A108:A109"/>
    <mergeCell ref="A136:A137"/>
    <mergeCell ref="A248:A249"/>
    <mergeCell ref="A164:A165"/>
    <mergeCell ref="A122:A123"/>
    <mergeCell ref="A234:A235"/>
    <mergeCell ref="A192:A193"/>
    <mergeCell ref="A94:A9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209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DICIEMBRE 2024</dc:title>
  <dc:creator>ASUS</dc:creator>
  <cp:lastModifiedBy>Juan David Dominguez Arrieta</cp:lastModifiedBy>
  <dcterms:created xsi:type="dcterms:W3CDTF">2020-03-27T16:34:22Z</dcterms:created>
  <dcterms:modified xsi:type="dcterms:W3CDTF">2025-03-28T20:49:01Z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